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style8.xml" ContentType="application/vnd.ms-office.chartsty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charts/style6.xml" ContentType="application/vnd.ms-office.chartstyle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style4.xml" ContentType="application/vnd.ms-office.chartsty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olors8.xml" ContentType="application/vnd.ms-office.chartcolorstyle+xml"/>
  <Override PartName="/xl/charts/colors9.xml" ContentType="application/vnd.ms-office.chartcolorstyle+xml"/>
  <Override PartName="/xl/charts/style2.xml" ContentType="application/vnd.ms-office.chartstyle+xml"/>
  <Override PartName="/xl/charts/style3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olors6.xml" ContentType="application/vnd.ms-office.chartcolorstyle+xml"/>
  <Override PartName="/xl/charts/colors7.xml" ContentType="application/vnd.ms-office.chartcolorstyle+xml"/>
  <Override PartName="/xl/charts/colors11.xml" ContentType="application/vnd.ms-office.chartcolorstyle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charts/colors4.xml" ContentType="application/vnd.ms-office.chartcolorstyle+xml"/>
  <Override PartName="/xl/charts/colors5.xml" ContentType="application/vnd.ms-office.chartcolorstyle+xml"/>
  <Override PartName="/xl/charts/colors10.xml" ContentType="application/vnd.ms-office.chartcolorstyle+xml"/>
  <Override PartName="/xl/charts/style10.xml" ContentType="application/vnd.ms-office.chartstyle+xml"/>
  <Override PartName="/xl/charts/style11.xml" ContentType="application/vnd.ms-office.chartstyle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/colors2.xml" ContentType="application/vnd.ms-office.chartcolorstyle+xml"/>
  <Override PartName="/xl/charts/colors3.xml" ContentType="application/vnd.ms-office.chartcolorstyle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olors1.xml" ContentType="application/vnd.ms-office.chartcolorstyle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harts/style9.xml" ContentType="application/vnd.ms-office.chartstyle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style7.xml" ContentType="application/vnd.ms-office.chartstyle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style5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6" windowWidth="22980" windowHeight="9552" activeTab="1"/>
  </bookViews>
  <sheets>
    <sheet name="Sheet1" sheetId="1" r:id="rId1"/>
    <sheet name="Dur" sheetId="2" r:id="rId2"/>
    <sheet name="Uni" sheetId="6" r:id="rId3"/>
    <sheet name="BlueMi" sheetId="8" r:id="rId4"/>
    <sheet name="BlueMi2" sheetId="10" r:id="rId5"/>
    <sheet name="Ind1" sheetId="9" r:id="rId6"/>
    <sheet name="Ind2" sheetId="11" r:id="rId7"/>
    <sheet name="BlueDur" sheetId="7" r:id="rId8"/>
    <sheet name="Mi" sheetId="3" r:id="rId9"/>
    <sheet name="5Mi" sheetId="4" r:id="rId10"/>
    <sheet name="5Dur" sheetId="5" r:id="rId11"/>
  </sheets>
  <calcPr calcId="125725"/>
</workbook>
</file>

<file path=xl/calcChain.xml><?xml version="1.0" encoding="utf-8"?>
<calcChain xmlns="http://schemas.openxmlformats.org/spreadsheetml/2006/main">
  <c r="C30" i="11"/>
  <c r="C29"/>
  <c r="C28"/>
  <c r="C27"/>
  <c r="L26"/>
  <c r="C26"/>
  <c r="C25"/>
  <c r="H15" s="1"/>
  <c r="C24"/>
  <c r="C23"/>
  <c r="H16" s="1"/>
  <c r="L22"/>
  <c r="C22"/>
  <c r="C21"/>
  <c r="C20"/>
  <c r="C19"/>
  <c r="H18" s="1"/>
  <c r="C18"/>
  <c r="C17"/>
  <c r="H19" s="1"/>
  <c r="C16"/>
  <c r="C15"/>
  <c r="C14"/>
  <c r="K13"/>
  <c r="J13"/>
  <c r="G13"/>
  <c r="C13"/>
  <c r="H21" s="1"/>
  <c r="C12"/>
  <c r="K11"/>
  <c r="J11"/>
  <c r="G11"/>
  <c r="C11"/>
  <c r="H22" s="1"/>
  <c r="K10"/>
  <c r="J10"/>
  <c r="G10"/>
  <c r="C10"/>
  <c r="C9"/>
  <c r="K8"/>
  <c r="J8"/>
  <c r="G8"/>
  <c r="C8"/>
  <c r="K7"/>
  <c r="J7"/>
  <c r="G7"/>
  <c r="C7"/>
  <c r="C6"/>
  <c r="K5"/>
  <c r="J5"/>
  <c r="G5"/>
  <c r="C5"/>
  <c r="H25" s="1"/>
  <c r="K4"/>
  <c r="J4"/>
  <c r="G4"/>
  <c r="C4"/>
  <c r="I26" s="1"/>
  <c r="C3"/>
  <c r="H3" s="1"/>
  <c r="K25" l="1"/>
  <c r="K22"/>
  <c r="K18"/>
  <c r="I16"/>
  <c r="I25"/>
  <c r="J25"/>
  <c r="J22"/>
  <c r="J18"/>
  <c r="I22"/>
  <c r="I18"/>
  <c r="K26"/>
  <c r="K19"/>
  <c r="K15"/>
  <c r="J15"/>
  <c r="J26"/>
  <c r="J19"/>
  <c r="K16"/>
  <c r="I21"/>
  <c r="K21"/>
  <c r="I19"/>
  <c r="I15"/>
  <c r="J21"/>
  <c r="J16"/>
  <c r="H26"/>
  <c r="R41" i="1"/>
  <c r="S41" s="1"/>
  <c r="T41" s="1"/>
  <c r="U41" s="1"/>
  <c r="V41" s="1"/>
  <c r="W41" s="1"/>
  <c r="X41" s="1"/>
  <c r="Y41" s="1"/>
  <c r="Z41" s="1"/>
  <c r="AA41" s="1"/>
  <c r="AB41" s="1"/>
  <c r="AC41" s="1"/>
  <c r="AD41" s="1"/>
  <c r="AE41" s="1"/>
  <c r="AF41" s="1"/>
  <c r="AG41" s="1"/>
  <c r="AH41" s="1"/>
  <c r="AI41" s="1"/>
  <c r="AJ41" s="1"/>
  <c r="AK41" s="1"/>
  <c r="AL41" s="1"/>
  <c r="P41"/>
  <c r="O41" s="1"/>
  <c r="N41" s="1"/>
  <c r="M41" s="1"/>
  <c r="L41" s="1"/>
  <c r="K41" s="1"/>
  <c r="J41" s="1"/>
  <c r="I41" s="1"/>
  <c r="H41" s="1"/>
  <c r="G41" s="1"/>
  <c r="F41" s="1"/>
  <c r="E41" s="1"/>
  <c r="D41" s="1"/>
  <c r="C41" s="1"/>
  <c r="B41" s="1"/>
  <c r="J13" i="5" l="1"/>
  <c r="K13" s="1"/>
  <c r="J12"/>
  <c r="K12" s="1"/>
  <c r="J11"/>
  <c r="K11" s="1"/>
  <c r="J10"/>
  <c r="K10" s="1"/>
  <c r="G11"/>
  <c r="G12"/>
  <c r="G13"/>
  <c r="AL37" i="1"/>
  <c r="AK37"/>
  <c r="AK36"/>
  <c r="AL36" s="1"/>
  <c r="AK34"/>
  <c r="AL34" s="1"/>
  <c r="AK47"/>
  <c r="AL47" s="1"/>
  <c r="AJ37"/>
  <c r="AI37"/>
  <c r="AH37"/>
  <c r="AG37"/>
  <c r="AG36"/>
  <c r="AH36" s="1"/>
  <c r="AG34"/>
  <c r="AH34" s="1"/>
  <c r="AI34" s="1"/>
  <c r="AJ34" s="1"/>
  <c r="AI47"/>
  <c r="AJ47" s="1"/>
  <c r="AG47"/>
  <c r="AH47" s="1"/>
  <c r="G12" i="4"/>
  <c r="G11"/>
  <c r="G13"/>
  <c r="J13"/>
  <c r="K13" s="1"/>
  <c r="J12"/>
  <c r="K12" s="1"/>
  <c r="J11"/>
  <c r="K11" s="1"/>
  <c r="J10"/>
  <c r="K10" s="1"/>
  <c r="C30" i="10"/>
  <c r="C29"/>
  <c r="C28"/>
  <c r="C27"/>
  <c r="L26"/>
  <c r="C26"/>
  <c r="C25"/>
  <c r="H15" s="1"/>
  <c r="C24"/>
  <c r="C23"/>
  <c r="H16" s="1"/>
  <c r="C22"/>
  <c r="C21"/>
  <c r="C20"/>
  <c r="C19"/>
  <c r="C18"/>
  <c r="C17"/>
  <c r="H19" s="1"/>
  <c r="C16"/>
  <c r="C15"/>
  <c r="H20" s="1"/>
  <c r="C14"/>
  <c r="K13"/>
  <c r="J13"/>
  <c r="G13"/>
  <c r="C13"/>
  <c r="H21" s="1"/>
  <c r="K12"/>
  <c r="J12"/>
  <c r="G12"/>
  <c r="C12"/>
  <c r="K11"/>
  <c r="J11"/>
  <c r="G11"/>
  <c r="C11"/>
  <c r="K10"/>
  <c r="J10"/>
  <c r="G10"/>
  <c r="C10"/>
  <c r="K9"/>
  <c r="J9"/>
  <c r="C9"/>
  <c r="H23" s="1"/>
  <c r="K8"/>
  <c r="J8"/>
  <c r="C8"/>
  <c r="K7"/>
  <c r="J7"/>
  <c r="C7"/>
  <c r="K6"/>
  <c r="J6"/>
  <c r="C6"/>
  <c r="K5"/>
  <c r="J5"/>
  <c r="C5"/>
  <c r="K4"/>
  <c r="J4"/>
  <c r="C4"/>
  <c r="I26" s="1"/>
  <c r="C3"/>
  <c r="H26" s="1"/>
  <c r="G12" i="2"/>
  <c r="G11"/>
  <c r="G10"/>
  <c r="G9"/>
  <c r="G13"/>
  <c r="J12"/>
  <c r="K12" s="1"/>
  <c r="J11"/>
  <c r="K11" s="1"/>
  <c r="J10"/>
  <c r="K10" s="1"/>
  <c r="J9"/>
  <c r="K9" s="1"/>
  <c r="J8"/>
  <c r="K8" s="1"/>
  <c r="J13"/>
  <c r="K13" s="1"/>
  <c r="G12" i="3"/>
  <c r="G11"/>
  <c r="G10"/>
  <c r="G9"/>
  <c r="G13"/>
  <c r="J15" i="10" l="1"/>
  <c r="K15"/>
  <c r="I15"/>
  <c r="AL38" i="1"/>
  <c r="AK38"/>
  <c r="AL35"/>
  <c r="AK35"/>
  <c r="AI36"/>
  <c r="AH35"/>
  <c r="AH38"/>
  <c r="AG35"/>
  <c r="AG38" s="1"/>
  <c r="H3" i="10"/>
  <c r="J20"/>
  <c r="K21"/>
  <c r="K23"/>
  <c r="K19"/>
  <c r="J16"/>
  <c r="J21"/>
  <c r="K16"/>
  <c r="I21"/>
  <c r="K26"/>
  <c r="J23"/>
  <c r="J19"/>
  <c r="I16"/>
  <c r="I20"/>
  <c r="J26"/>
  <c r="I23"/>
  <c r="I19"/>
  <c r="K20"/>
  <c r="J8" i="3"/>
  <c r="K8" s="1"/>
  <c r="J12"/>
  <c r="K12" s="1"/>
  <c r="J11"/>
  <c r="K11" s="1"/>
  <c r="J10"/>
  <c r="K10" s="1"/>
  <c r="J9"/>
  <c r="K9" s="1"/>
  <c r="J13"/>
  <c r="K13" s="1"/>
  <c r="G10" i="8"/>
  <c r="AJ36" i="1" l="1"/>
  <c r="AJ35" s="1"/>
  <c r="AJ38" s="1"/>
  <c r="AI35"/>
  <c r="AI38" s="1"/>
  <c r="G11" i="8"/>
  <c r="G12"/>
  <c r="G13"/>
  <c r="G9" i="7"/>
  <c r="G7"/>
  <c r="G6"/>
  <c r="G5"/>
  <c r="G10"/>
  <c r="G11"/>
  <c r="G12"/>
  <c r="G13"/>
  <c r="G13" i="9"/>
  <c r="G11"/>
  <c r="G10"/>
  <c r="G8"/>
  <c r="G7"/>
  <c r="G5"/>
  <c r="G4"/>
  <c r="K12" i="8" l="1"/>
  <c r="J12"/>
  <c r="K11"/>
  <c r="J11"/>
  <c r="K10"/>
  <c r="J10"/>
  <c r="K9"/>
  <c r="J9"/>
  <c r="K8"/>
  <c r="J8"/>
  <c r="K7"/>
  <c r="J7"/>
  <c r="K6"/>
  <c r="J6"/>
  <c r="K12" i="6"/>
  <c r="J12"/>
  <c r="K11"/>
  <c r="J11"/>
  <c r="K10"/>
  <c r="J10"/>
  <c r="K9"/>
  <c r="J9"/>
  <c r="K8"/>
  <c r="J8"/>
  <c r="K7"/>
  <c r="J7"/>
  <c r="K6"/>
  <c r="J6"/>
  <c r="K13"/>
  <c r="J13"/>
  <c r="K5"/>
  <c r="J5"/>
  <c r="K4"/>
  <c r="J4"/>
  <c r="K12" i="7"/>
  <c r="J12"/>
  <c r="K9"/>
  <c r="J9"/>
  <c r="K6"/>
  <c r="J6"/>
  <c r="K13"/>
  <c r="J13"/>
  <c r="K11"/>
  <c r="J11"/>
  <c r="K10"/>
  <c r="J10"/>
  <c r="K8"/>
  <c r="J8"/>
  <c r="K7"/>
  <c r="J7"/>
  <c r="K5"/>
  <c r="J5"/>
  <c r="K4"/>
  <c r="J4"/>
  <c r="K13" i="8"/>
  <c r="J13"/>
  <c r="K5"/>
  <c r="J5"/>
  <c r="K4"/>
  <c r="J4"/>
  <c r="K13" i="9"/>
  <c r="J13"/>
  <c r="K11"/>
  <c r="J11"/>
  <c r="K10"/>
  <c r="J10"/>
  <c r="K8"/>
  <c r="J8"/>
  <c r="K7"/>
  <c r="J7"/>
  <c r="K5"/>
  <c r="J5"/>
  <c r="K4"/>
  <c r="J4"/>
  <c r="C30" l="1"/>
  <c r="C29"/>
  <c r="C28"/>
  <c r="C27"/>
  <c r="L26"/>
  <c r="C26"/>
  <c r="C25"/>
  <c r="H15" s="1"/>
  <c r="C24"/>
  <c r="C23"/>
  <c r="H16" s="1"/>
  <c r="L22"/>
  <c r="C22"/>
  <c r="C21"/>
  <c r="C20"/>
  <c r="C19"/>
  <c r="H18" s="1"/>
  <c r="C18"/>
  <c r="C17"/>
  <c r="H19" s="1"/>
  <c r="C16"/>
  <c r="C15"/>
  <c r="C14"/>
  <c r="C13"/>
  <c r="H21" s="1"/>
  <c r="C12"/>
  <c r="C11"/>
  <c r="H22" s="1"/>
  <c r="C10"/>
  <c r="C9"/>
  <c r="C8"/>
  <c r="C7"/>
  <c r="C6"/>
  <c r="C5"/>
  <c r="H25" s="1"/>
  <c r="C4"/>
  <c r="I26" s="1"/>
  <c r="C3"/>
  <c r="H26" s="1"/>
  <c r="C30" i="8"/>
  <c r="C29"/>
  <c r="C28"/>
  <c r="C27"/>
  <c r="L26"/>
  <c r="C26"/>
  <c r="C25"/>
  <c r="C24"/>
  <c r="C23"/>
  <c r="H16" s="1"/>
  <c r="C22"/>
  <c r="C21"/>
  <c r="C20"/>
  <c r="C19"/>
  <c r="C18"/>
  <c r="C17"/>
  <c r="H19" s="1"/>
  <c r="C16"/>
  <c r="C15"/>
  <c r="H20" s="1"/>
  <c r="C14"/>
  <c r="C13"/>
  <c r="H21" s="1"/>
  <c r="C12"/>
  <c r="C11"/>
  <c r="C10"/>
  <c r="C9"/>
  <c r="H23" s="1"/>
  <c r="C8"/>
  <c r="C7"/>
  <c r="C6"/>
  <c r="C5"/>
  <c r="C4"/>
  <c r="I26" s="1"/>
  <c r="C3"/>
  <c r="H26" s="1"/>
  <c r="C30" i="7"/>
  <c r="C29"/>
  <c r="C28"/>
  <c r="C27"/>
  <c r="L26"/>
  <c r="C26"/>
  <c r="C25"/>
  <c r="L24"/>
  <c r="C24"/>
  <c r="C23"/>
  <c r="H15" s="1"/>
  <c r="L22"/>
  <c r="C22"/>
  <c r="C21"/>
  <c r="H17" s="1"/>
  <c r="C20"/>
  <c r="C19"/>
  <c r="C18"/>
  <c r="C17"/>
  <c r="H19" s="1"/>
  <c r="C16"/>
  <c r="C15"/>
  <c r="C14"/>
  <c r="C13"/>
  <c r="C12"/>
  <c r="C11"/>
  <c r="H22" s="1"/>
  <c r="C10"/>
  <c r="C9"/>
  <c r="H23" s="1"/>
  <c r="C8"/>
  <c r="C7"/>
  <c r="H24" s="1"/>
  <c r="C6"/>
  <c r="C5"/>
  <c r="C4"/>
  <c r="I26" s="1"/>
  <c r="C3"/>
  <c r="H3" s="1"/>
  <c r="C30" i="6"/>
  <c r="C29"/>
  <c r="C28"/>
  <c r="C27"/>
  <c r="L26"/>
  <c r="C26"/>
  <c r="C25"/>
  <c r="H15" s="1"/>
  <c r="L24"/>
  <c r="C24"/>
  <c r="C23"/>
  <c r="H16" s="1"/>
  <c r="L22"/>
  <c r="C22"/>
  <c r="C21"/>
  <c r="C20"/>
  <c r="C19"/>
  <c r="H18" s="1"/>
  <c r="C18"/>
  <c r="C17"/>
  <c r="C16"/>
  <c r="C15"/>
  <c r="H20" s="1"/>
  <c r="C14"/>
  <c r="C13"/>
  <c r="C12"/>
  <c r="C11"/>
  <c r="H22" s="1"/>
  <c r="C10"/>
  <c r="C9"/>
  <c r="H23" s="1"/>
  <c r="C8"/>
  <c r="C7"/>
  <c r="H24" s="1"/>
  <c r="C6"/>
  <c r="C5"/>
  <c r="H25" s="1"/>
  <c r="C4"/>
  <c r="I26" s="1"/>
  <c r="C3"/>
  <c r="H3" s="1"/>
  <c r="K15" i="7" l="1"/>
  <c r="I15"/>
  <c r="J15"/>
  <c r="K21" i="9"/>
  <c r="J18"/>
  <c r="I15"/>
  <c r="J21"/>
  <c r="I18"/>
  <c r="K16"/>
  <c r="K25"/>
  <c r="I21"/>
  <c r="K19"/>
  <c r="J16"/>
  <c r="J25"/>
  <c r="K22"/>
  <c r="J19"/>
  <c r="I16"/>
  <c r="I25"/>
  <c r="J22"/>
  <c r="I19"/>
  <c r="K26"/>
  <c r="I22"/>
  <c r="J26"/>
  <c r="K15"/>
  <c r="K18"/>
  <c r="J15"/>
  <c r="H3"/>
  <c r="I19" i="8"/>
  <c r="K21"/>
  <c r="J21"/>
  <c r="I20"/>
  <c r="K16"/>
  <c r="I23"/>
  <c r="I16"/>
  <c r="H3"/>
  <c r="J20"/>
  <c r="J23"/>
  <c r="J26"/>
  <c r="K20"/>
  <c r="K23"/>
  <c r="K26"/>
  <c r="J19"/>
  <c r="J16"/>
  <c r="K19"/>
  <c r="I21"/>
  <c r="J23" i="6"/>
  <c r="H26" i="7"/>
  <c r="I24"/>
  <c r="K22"/>
  <c r="K19"/>
  <c r="J22"/>
  <c r="J19"/>
  <c r="K26"/>
  <c r="K23"/>
  <c r="I22"/>
  <c r="I19"/>
  <c r="J17"/>
  <c r="J24"/>
  <c r="J26"/>
  <c r="J23"/>
  <c r="K17"/>
  <c r="I23"/>
  <c r="K24"/>
  <c r="I17"/>
  <c r="J15" i="6"/>
  <c r="K15"/>
  <c r="K16"/>
  <c r="I15"/>
  <c r="J16"/>
  <c r="K17"/>
  <c r="I16"/>
  <c r="I17"/>
  <c r="J17"/>
  <c r="I18"/>
  <c r="J18"/>
  <c r="K18"/>
  <c r="K19"/>
  <c r="J20"/>
  <c r="K20"/>
  <c r="I19"/>
  <c r="J19"/>
  <c r="I20"/>
  <c r="K21"/>
  <c r="K23"/>
  <c r="J21"/>
  <c r="I21"/>
  <c r="I23"/>
  <c r="I24"/>
  <c r="J25"/>
  <c r="K25"/>
  <c r="I25"/>
  <c r="H17"/>
  <c r="H19"/>
  <c r="H21"/>
  <c r="H26"/>
  <c r="K22"/>
  <c r="K24"/>
  <c r="J22"/>
  <c r="K26"/>
  <c r="J24"/>
  <c r="I22"/>
  <c r="J26"/>
  <c r="C30" i="5"/>
  <c r="C29"/>
  <c r="C28"/>
  <c r="C27"/>
  <c r="L26"/>
  <c r="C26"/>
  <c r="C25"/>
  <c r="C24"/>
  <c r="C23"/>
  <c r="C22"/>
  <c r="C21"/>
  <c r="H18" s="1"/>
  <c r="C20"/>
  <c r="C19"/>
  <c r="C18"/>
  <c r="C17"/>
  <c r="H20" s="1"/>
  <c r="C16"/>
  <c r="C15"/>
  <c r="C14"/>
  <c r="C13"/>
  <c r="C12"/>
  <c r="C11"/>
  <c r="H22" s="1"/>
  <c r="C10"/>
  <c r="C9"/>
  <c r="C8"/>
  <c r="C7"/>
  <c r="H24" s="1"/>
  <c r="C6"/>
  <c r="C5"/>
  <c r="C4"/>
  <c r="I26" s="1"/>
  <c r="C3"/>
  <c r="H26" s="1"/>
  <c r="C30" i="4"/>
  <c r="C29"/>
  <c r="C28"/>
  <c r="C27"/>
  <c r="L26"/>
  <c r="C26"/>
  <c r="C25"/>
  <c r="C24"/>
  <c r="C23"/>
  <c r="C22"/>
  <c r="C21"/>
  <c r="C20"/>
  <c r="C19"/>
  <c r="C18"/>
  <c r="C17"/>
  <c r="H20" s="1"/>
  <c r="C16"/>
  <c r="C15"/>
  <c r="C14"/>
  <c r="C13"/>
  <c r="C12"/>
  <c r="C11"/>
  <c r="C10"/>
  <c r="C9"/>
  <c r="H24" s="1"/>
  <c r="C8"/>
  <c r="C7"/>
  <c r="C6"/>
  <c r="C5"/>
  <c r="C4"/>
  <c r="I26" s="1"/>
  <c r="C3"/>
  <c r="H3" s="1"/>
  <c r="C30" i="3"/>
  <c r="C29"/>
  <c r="C28"/>
  <c r="C27"/>
  <c r="L26"/>
  <c r="C26"/>
  <c r="C25"/>
  <c r="L24"/>
  <c r="C24"/>
  <c r="C23"/>
  <c r="H14" s="1"/>
  <c r="C22"/>
  <c r="C21"/>
  <c r="H16" s="1"/>
  <c r="L20"/>
  <c r="C20"/>
  <c r="C19"/>
  <c r="L18"/>
  <c r="C18"/>
  <c r="C17"/>
  <c r="H18" s="1"/>
  <c r="L16"/>
  <c r="C16"/>
  <c r="C15"/>
  <c r="C14"/>
  <c r="C13"/>
  <c r="H20" s="1"/>
  <c r="C12"/>
  <c r="C11"/>
  <c r="C10"/>
  <c r="C9"/>
  <c r="H22" s="1"/>
  <c r="C8"/>
  <c r="C7"/>
  <c r="H24" s="1"/>
  <c r="C6"/>
  <c r="C5"/>
  <c r="C4"/>
  <c r="I26" s="1"/>
  <c r="C3"/>
  <c r="H3" s="1"/>
  <c r="L14" i="2"/>
  <c r="L16"/>
  <c r="L18"/>
  <c r="L20"/>
  <c r="L22"/>
  <c r="L24"/>
  <c r="L26"/>
  <c r="C30"/>
  <c r="C29"/>
  <c r="I18" i="5" l="1"/>
  <c r="J18"/>
  <c r="K18"/>
  <c r="K22"/>
  <c r="J22"/>
  <c r="I22"/>
  <c r="J24"/>
  <c r="K24"/>
  <c r="I24"/>
  <c r="H3"/>
  <c r="I20"/>
  <c r="K26"/>
  <c r="J26"/>
  <c r="K20"/>
  <c r="J20"/>
  <c r="J20" i="4"/>
  <c r="K18"/>
  <c r="J18"/>
  <c r="I18"/>
  <c r="K20"/>
  <c r="J22"/>
  <c r="I20"/>
  <c r="K22"/>
  <c r="I24"/>
  <c r="I22"/>
  <c r="K24"/>
  <c r="J24"/>
  <c r="H18"/>
  <c r="H22"/>
  <c r="H26"/>
  <c r="J22" i="3"/>
  <c r="H26"/>
  <c r="J26" i="4"/>
  <c r="K26"/>
  <c r="K14" i="3"/>
  <c r="I14"/>
  <c r="J14"/>
  <c r="K22"/>
  <c r="I22"/>
  <c r="K18"/>
  <c r="K16"/>
  <c r="J26"/>
  <c r="I24"/>
  <c r="K26"/>
  <c r="J24"/>
  <c r="I20"/>
  <c r="K24"/>
  <c r="I18"/>
  <c r="J20"/>
  <c r="I16"/>
  <c r="J18"/>
  <c r="K20"/>
  <c r="J16"/>
  <c r="AD38" i="1"/>
  <c r="AE36"/>
  <c r="AF36" s="1"/>
  <c r="AF35" s="1"/>
  <c r="AD36"/>
  <c r="AD35"/>
  <c r="AE34"/>
  <c r="AF34" s="1"/>
  <c r="AD34"/>
  <c r="AD37"/>
  <c r="AE47"/>
  <c r="AE37" s="1"/>
  <c r="AD47"/>
  <c r="C27" i="2"/>
  <c r="C26"/>
  <c r="C25"/>
  <c r="H14" s="1"/>
  <c r="C24"/>
  <c r="C23"/>
  <c r="C22"/>
  <c r="C21"/>
  <c r="H16" s="1"/>
  <c r="C20"/>
  <c r="C19"/>
  <c r="C18"/>
  <c r="C17"/>
  <c r="H18" s="1"/>
  <c r="C16"/>
  <c r="C15"/>
  <c r="C14"/>
  <c r="C13"/>
  <c r="H20" s="1"/>
  <c r="C12"/>
  <c r="C11"/>
  <c r="H22" s="1"/>
  <c r="C10"/>
  <c r="C9"/>
  <c r="C8"/>
  <c r="C7"/>
  <c r="H24" s="1"/>
  <c r="C6"/>
  <c r="C4"/>
  <c r="C5"/>
  <c r="C3"/>
  <c r="H3" l="1"/>
  <c r="H26"/>
  <c r="I26"/>
  <c r="C28"/>
  <c r="AE38" i="1"/>
  <c r="AF47"/>
  <c r="AF37" s="1"/>
  <c r="AF38" s="1"/>
  <c r="AE35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AA45"/>
  <c r="Y45"/>
  <c r="W45"/>
  <c r="T45"/>
  <c r="R45"/>
  <c r="O45"/>
  <c r="M45"/>
  <c r="K45"/>
  <c r="H45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AA38"/>
  <c r="H37"/>
  <c r="K37"/>
  <c r="M37"/>
  <c r="O37"/>
  <c r="AA37"/>
  <c r="R37"/>
  <c r="T37"/>
  <c r="W37"/>
  <c r="Y37"/>
  <c r="AA50"/>
  <c r="Z50"/>
  <c r="Y50"/>
  <c r="Y51" s="1"/>
  <c r="X50"/>
  <c r="X51" s="1"/>
  <c r="W50"/>
  <c r="V50"/>
  <c r="T50"/>
  <c r="S50"/>
  <c r="R50"/>
  <c r="Q50"/>
  <c r="M50"/>
  <c r="M51" s="1"/>
  <c r="H50"/>
  <c r="H51" s="1"/>
  <c r="K50"/>
  <c r="K51" s="1"/>
  <c r="N50"/>
  <c r="O50"/>
  <c r="L50"/>
  <c r="J50"/>
  <c r="G50"/>
  <c r="AB49"/>
  <c r="AA49"/>
  <c r="Z49"/>
  <c r="Y49"/>
  <c r="X49"/>
  <c r="W49"/>
  <c r="V49"/>
  <c r="U49"/>
  <c r="T49"/>
  <c r="T51" s="1"/>
  <c r="S49"/>
  <c r="S51" s="1"/>
  <c r="R49"/>
  <c r="Q49"/>
  <c r="P49"/>
  <c r="O49"/>
  <c r="N49"/>
  <c r="M49"/>
  <c r="L49"/>
  <c r="K49"/>
  <c r="J49"/>
  <c r="H49"/>
  <c r="G49"/>
  <c r="G51" s="1"/>
  <c r="I49"/>
  <c r="F49"/>
  <c r="E49"/>
  <c r="J26" i="2" l="1"/>
  <c r="K26"/>
  <c r="K14"/>
  <c r="I14"/>
  <c r="J14"/>
  <c r="K16"/>
  <c r="I16"/>
  <c r="J16"/>
  <c r="K18"/>
  <c r="I18"/>
  <c r="J18"/>
  <c r="K20"/>
  <c r="I20"/>
  <c r="J20"/>
  <c r="K22"/>
  <c r="I22"/>
  <c r="J22"/>
  <c r="K24"/>
  <c r="J24"/>
  <c r="I24"/>
  <c r="AA51" i="1"/>
  <c r="Z51"/>
  <c r="W51"/>
  <c r="V51"/>
  <c r="R51"/>
  <c r="Q51"/>
  <c r="O51"/>
  <c r="N51"/>
  <c r="L51"/>
  <c r="J51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L47" s="1"/>
  <c r="L37" s="1"/>
  <c r="K43"/>
  <c r="J43"/>
  <c r="I43"/>
  <c r="H43"/>
  <c r="G43"/>
  <c r="F43"/>
  <c r="E43"/>
  <c r="D43"/>
  <c r="C43"/>
  <c r="L46" l="1"/>
  <c r="AA46" l="1"/>
  <c r="S46"/>
  <c r="S45" s="1"/>
  <c r="S47" s="1"/>
  <c r="S37" s="1"/>
  <c r="I46"/>
  <c r="I45" s="1"/>
  <c r="I47" s="1"/>
  <c r="I37" s="1"/>
  <c r="K46"/>
  <c r="Y46"/>
  <c r="AC46"/>
  <c r="AC45" s="1"/>
  <c r="AC47" s="1"/>
  <c r="AC37" s="1"/>
  <c r="Z46"/>
  <c r="Z45" s="1"/>
  <c r="Z47" s="1"/>
  <c r="Z37" s="1"/>
  <c r="R46"/>
  <c r="H46"/>
  <c r="G46"/>
  <c r="G45" s="1"/>
  <c r="G47" s="1"/>
  <c r="G37" s="1"/>
  <c r="E46"/>
  <c r="E45" s="1"/>
  <c r="E47" s="1"/>
  <c r="E37" s="1"/>
  <c r="C46"/>
  <c r="C45" s="1"/>
  <c r="X46"/>
  <c r="X45" s="1"/>
  <c r="X47" s="1"/>
  <c r="X37" s="1"/>
  <c r="P46"/>
  <c r="P45" s="1"/>
  <c r="P47" s="1"/>
  <c r="P37" s="1"/>
  <c r="F46"/>
  <c r="F45" s="1"/>
  <c r="F47" s="1"/>
  <c r="F37" s="1"/>
  <c r="V46"/>
  <c r="V45" s="1"/>
  <c r="V47" s="1"/>
  <c r="V37" s="1"/>
  <c r="N46"/>
  <c r="N45" s="1"/>
  <c r="N47" s="1"/>
  <c r="N37" s="1"/>
  <c r="D46"/>
  <c r="D45" s="1"/>
  <c r="M46"/>
  <c r="AB46"/>
  <c r="AB45" s="1"/>
  <c r="AB47" s="1"/>
  <c r="AB37" s="1"/>
  <c r="T46"/>
  <c r="J46"/>
  <c r="J45" s="1"/>
  <c r="J47" s="1"/>
  <c r="J37" s="1"/>
  <c r="B46"/>
  <c r="B45" s="1"/>
  <c r="Q46"/>
  <c r="Q45" s="1"/>
  <c r="Q47" s="1"/>
  <c r="Q37" s="1"/>
  <c r="W46"/>
  <c r="O46"/>
  <c r="U46"/>
  <c r="U45" s="1"/>
  <c r="U47" s="1"/>
  <c r="U37" s="1"/>
  <c r="AA34"/>
  <c r="AB34" l="1"/>
  <c r="AC34" s="1"/>
  <c r="B36"/>
  <c r="B35" s="1"/>
  <c r="C36" l="1"/>
  <c r="Z34"/>
  <c r="D34"/>
  <c r="E34" s="1"/>
  <c r="F34" s="1"/>
  <c r="G34" s="1"/>
  <c r="H34" s="1"/>
  <c r="I34" s="1"/>
  <c r="J34" s="1"/>
  <c r="K34" s="1"/>
  <c r="L34" s="1"/>
  <c r="M34" s="1"/>
  <c r="N34" s="1"/>
  <c r="O34" s="1"/>
  <c r="P34" s="1"/>
  <c r="Q34" s="1"/>
  <c r="R34" s="1"/>
  <c r="S34" s="1"/>
  <c r="T34" s="1"/>
  <c r="U34" s="1"/>
  <c r="V34" s="1"/>
  <c r="W34" s="1"/>
  <c r="X34" s="1"/>
  <c r="Y34" s="1"/>
  <c r="C34"/>
  <c r="D36" l="1"/>
  <c r="C35"/>
  <c r="J22"/>
  <c r="P22"/>
  <c r="P26" s="1"/>
  <c r="U7"/>
  <c r="S7"/>
  <c r="F22"/>
  <c r="F25" s="1"/>
  <c r="H22"/>
  <c r="H26" s="1"/>
  <c r="R22"/>
  <c r="R25" s="1"/>
  <c r="T22"/>
  <c r="T24" s="1"/>
  <c r="U24" s="1"/>
  <c r="V27"/>
  <c r="V26"/>
  <c r="D22"/>
  <c r="V22"/>
  <c r="V24" s="1"/>
  <c r="D35" l="1"/>
  <c r="E36"/>
  <c r="Q22"/>
  <c r="R27"/>
  <c r="V25"/>
  <c r="U22"/>
  <c r="V28"/>
  <c r="S22"/>
  <c r="I22"/>
  <c r="I23" s="1"/>
  <c r="I24" s="1"/>
  <c r="I25" s="1"/>
  <c r="I26" s="1"/>
  <c r="T25"/>
  <c r="U25" s="1"/>
  <c r="V23"/>
  <c r="R26"/>
  <c r="P27"/>
  <c r="Q27" s="1"/>
  <c r="P28"/>
  <c r="P23"/>
  <c r="P24"/>
  <c r="P25"/>
  <c r="Q25" s="1"/>
  <c r="F26"/>
  <c r="G26" s="1"/>
  <c r="F27"/>
  <c r="F28"/>
  <c r="F23"/>
  <c r="F24"/>
  <c r="E22"/>
  <c r="H27"/>
  <c r="H28"/>
  <c r="H23"/>
  <c r="H24"/>
  <c r="J24" s="1"/>
  <c r="J11" s="1"/>
  <c r="H25"/>
  <c r="G25" s="1"/>
  <c r="G22"/>
  <c r="R28"/>
  <c r="R23"/>
  <c r="R24"/>
  <c r="S24" s="1"/>
  <c r="T26"/>
  <c r="U26" s="1"/>
  <c r="T27"/>
  <c r="U27" s="1"/>
  <c r="T28"/>
  <c r="T23"/>
  <c r="E35" l="1"/>
  <c r="F36"/>
  <c r="U28"/>
  <c r="G28"/>
  <c r="S28"/>
  <c r="S23"/>
  <c r="J27"/>
  <c r="J17" s="1"/>
  <c r="Q23"/>
  <c r="Q28"/>
  <c r="I27"/>
  <c r="I28" s="1"/>
  <c r="J28" s="1"/>
  <c r="J19" s="1"/>
  <c r="J26"/>
  <c r="J15" s="1"/>
  <c r="G23"/>
  <c r="E23" s="1"/>
  <c r="J23"/>
  <c r="J9" s="1"/>
  <c r="Q24"/>
  <c r="U23"/>
  <c r="S26"/>
  <c r="Q26"/>
  <c r="J25"/>
  <c r="J13" s="1"/>
  <c r="S27"/>
  <c r="S25"/>
  <c r="G27"/>
  <c r="G24"/>
  <c r="G36" l="1"/>
  <c r="F35"/>
  <c r="D23"/>
  <c r="D9" s="1"/>
  <c r="E24"/>
  <c r="H36" l="1"/>
  <c r="G35"/>
  <c r="E25"/>
  <c r="D24"/>
  <c r="D11" s="1"/>
  <c r="I36" l="1"/>
  <c r="H35"/>
  <c r="E26"/>
  <c r="D25"/>
  <c r="D13" s="1"/>
  <c r="J36" l="1"/>
  <c r="I35"/>
  <c r="E27"/>
  <c r="D26"/>
  <c r="D15" s="1"/>
  <c r="K36" l="1"/>
  <c r="J35"/>
  <c r="E28"/>
  <c r="D28" s="1"/>
  <c r="D19" s="1"/>
  <c r="D27"/>
  <c r="D17" s="1"/>
  <c r="K35" l="1"/>
  <c r="L36"/>
  <c r="M36" l="1"/>
  <c r="L35"/>
  <c r="M35" l="1"/>
  <c r="N36"/>
  <c r="O36" l="1"/>
  <c r="N35"/>
  <c r="P36" l="1"/>
  <c r="O35"/>
  <c r="Q36" l="1"/>
  <c r="P35"/>
  <c r="R36" l="1"/>
  <c r="Q35"/>
  <c r="S36" l="1"/>
  <c r="R35"/>
  <c r="T36" l="1"/>
  <c r="S35"/>
  <c r="T35" l="1"/>
  <c r="U36"/>
  <c r="V36" l="1"/>
  <c r="U35"/>
  <c r="W36" l="1"/>
  <c r="V35"/>
  <c r="X36" l="1"/>
  <c r="W35"/>
  <c r="Y36" l="1"/>
  <c r="X35"/>
  <c r="Z36" l="1"/>
  <c r="Y35"/>
  <c r="Z35" l="1"/>
  <c r="AA36"/>
  <c r="Z38" l="1"/>
  <c r="AB36"/>
  <c r="AA35"/>
  <c r="AC36" l="1"/>
  <c r="AC35" s="1"/>
  <c r="AC38" s="1"/>
  <c r="AB35"/>
  <c r="AB38" s="1"/>
</calcChain>
</file>

<file path=xl/sharedStrings.xml><?xml version="1.0" encoding="utf-8"?>
<sst xmlns="http://schemas.openxmlformats.org/spreadsheetml/2006/main" count="298" uniqueCount="55">
  <si>
    <t>Délka píšťaly</t>
  </si>
  <si>
    <t>Průměr vrtání</t>
  </si>
  <si>
    <t>Základní tón</t>
  </si>
  <si>
    <t>A</t>
  </si>
  <si>
    <t>Frekvence</t>
  </si>
  <si>
    <t>C</t>
  </si>
  <si>
    <t>D</t>
  </si>
  <si>
    <t>kovová</t>
  </si>
  <si>
    <t>inst16</t>
  </si>
  <si>
    <t>d</t>
  </si>
  <si>
    <t>Bb</t>
  </si>
  <si>
    <t>H</t>
  </si>
  <si>
    <t>C#</t>
  </si>
  <si>
    <t>D#</t>
  </si>
  <si>
    <t>E</t>
  </si>
  <si>
    <t>F</t>
  </si>
  <si>
    <t>F#</t>
  </si>
  <si>
    <t>G</t>
  </si>
  <si>
    <t>G#</t>
  </si>
  <si>
    <t>c</t>
  </si>
  <si>
    <t>a</t>
  </si>
  <si>
    <t>frekvence_x</t>
  </si>
  <si>
    <t>e</t>
  </si>
  <si>
    <t>f#</t>
  </si>
  <si>
    <t>g</t>
  </si>
  <si>
    <t>c#</t>
  </si>
  <si>
    <t>h</t>
  </si>
  <si>
    <t>f</t>
  </si>
  <si>
    <t>g#</t>
  </si>
  <si>
    <t>horní hrana otv.</t>
  </si>
  <si>
    <t>kovová_m</t>
  </si>
  <si>
    <t>Delka trubky uvnitř hubičky</t>
  </si>
  <si>
    <t>celková L komplet</t>
  </si>
  <si>
    <t>delka od špičky ke hraně</t>
  </si>
  <si>
    <t>L jen PVC trubka</t>
  </si>
  <si>
    <t>delka Pistaly od hrany ke konci</t>
  </si>
  <si>
    <t>sloup</t>
  </si>
  <si>
    <t>řadek</t>
  </si>
  <si>
    <t>volba:</t>
  </si>
  <si>
    <t>píšťala</t>
  </si>
  <si>
    <t>délka od hrany ke konci pro základní koncovku</t>
  </si>
  <si>
    <t>od hrany ke konci</t>
  </si>
  <si>
    <t>o 1 půlton výš</t>
  </si>
  <si>
    <t>Dur</t>
  </si>
  <si>
    <t>Mol</t>
  </si>
  <si>
    <t>Mi</t>
  </si>
  <si>
    <t>5Mi</t>
  </si>
  <si>
    <t>5Dur</t>
  </si>
  <si>
    <t>BlueDur</t>
  </si>
  <si>
    <t>BlueMi</t>
  </si>
  <si>
    <t>puvodni</t>
  </si>
  <si>
    <t>oprava</t>
  </si>
  <si>
    <t>původní</t>
  </si>
  <si>
    <t>upraven</t>
  </si>
  <si>
    <t>C dur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</si>
</sst>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5" borderId="1" xfId="0" applyFill="1" applyBorder="1" applyAlignment="1">
      <alignment horizontal="center"/>
    </xf>
    <xf numFmtId="0" fontId="0" fillId="8" borderId="0" xfId="0" applyFill="1" applyAlignment="1">
      <alignment horizontal="center"/>
    </xf>
    <xf numFmtId="0" fontId="0" fillId="5" borderId="0" xfId="0" applyFill="1" applyBorder="1" applyAlignment="1">
      <alignment horizontal="center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0" fillId="1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/>
    <xf numFmtId="0" fontId="0" fillId="3" borderId="4" xfId="0" applyFill="1" applyBorder="1" applyAlignment="1">
      <alignment horizontal="center"/>
    </xf>
    <xf numFmtId="0" fontId="0" fillId="3" borderId="5" xfId="0" applyFill="1" applyBorder="1"/>
    <xf numFmtId="0" fontId="0" fillId="14" borderId="2" xfId="0" applyFill="1" applyBorder="1" applyAlignment="1">
      <alignment horizontal="center"/>
    </xf>
    <xf numFmtId="0" fontId="0" fillId="14" borderId="3" xfId="0" applyFill="1" applyBorder="1"/>
    <xf numFmtId="0" fontId="0" fillId="14" borderId="4" xfId="0" applyFill="1" applyBorder="1" applyAlignment="1">
      <alignment horizontal="center"/>
    </xf>
    <xf numFmtId="0" fontId="0" fillId="14" borderId="5" xfId="0" applyFill="1" applyBorder="1"/>
    <xf numFmtId="0" fontId="0" fillId="11" borderId="0" xfId="0" applyFill="1"/>
    <xf numFmtId="0" fontId="0" fillId="15" borderId="0" xfId="0" applyFill="1" applyAlignment="1">
      <alignment horizontal="center"/>
    </xf>
    <xf numFmtId="0" fontId="0" fillId="16" borderId="0" xfId="0" applyFill="1"/>
    <xf numFmtId="0" fontId="0" fillId="16" borderId="0" xfId="0" applyFill="1" applyAlignment="1">
      <alignment horizontal="center"/>
    </xf>
    <xf numFmtId="0" fontId="0" fillId="17" borderId="0" xfId="0" applyFill="1" applyAlignment="1">
      <alignment horizontal="center"/>
    </xf>
    <xf numFmtId="0" fontId="0" fillId="18" borderId="0" xfId="0" applyFill="1"/>
    <xf numFmtId="0" fontId="0" fillId="19" borderId="0" xfId="0" applyFill="1"/>
    <xf numFmtId="0" fontId="0" fillId="20" borderId="0" xfId="0" applyFill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2" xfId="0" applyBorder="1"/>
    <xf numFmtId="0" fontId="0" fillId="0" borderId="6" xfId="0" applyBorder="1"/>
    <xf numFmtId="0" fontId="0" fillId="0" borderId="3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17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/>
    <xf numFmtId="0" fontId="0" fillId="0" borderId="9" xfId="0" applyBorder="1"/>
    <xf numFmtId="0" fontId="0" fillId="0" borderId="5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plotArea>
      <c:layout>
        <c:manualLayout>
          <c:layoutTarget val="inner"/>
          <c:xMode val="edge"/>
          <c:yMode val="edge"/>
          <c:x val="7.5224020919736484E-2"/>
          <c:y val="9.451717705968285E-2"/>
          <c:w val="0.87525858076260066"/>
          <c:h val="0.87516312683936914"/>
        </c:manualLayout>
      </c:layout>
      <c:scatterChart>
        <c:scatterStyle val="lineMarker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Sheet1!$E$34:$AL$34</c:f>
              <c:numCache>
                <c:formatCode>General</c:formatCode>
                <c:ptCount val="34"/>
                <c:pt idx="0">
                  <c:v>261.62556530112073</c:v>
                </c:pt>
                <c:pt idx="1">
                  <c:v>277.18263097760962</c:v>
                </c:pt>
                <c:pt idx="2">
                  <c:v>293.66476791838431</c:v>
                </c:pt>
                <c:pt idx="3">
                  <c:v>311.12698372332272</c:v>
                </c:pt>
                <c:pt idx="4">
                  <c:v>329.62755691440486</c:v>
                </c:pt>
                <c:pt idx="5">
                  <c:v>349.22823143486244</c:v>
                </c:pt>
                <c:pt idx="6">
                  <c:v>369.99442271384959</c:v>
                </c:pt>
                <c:pt idx="7">
                  <c:v>391.99543598435696</c:v>
                </c:pt>
                <c:pt idx="8">
                  <c:v>415.30469758298415</c:v>
                </c:pt>
                <c:pt idx="9">
                  <c:v>440.00000000351241</c:v>
                </c:pt>
                <c:pt idx="10">
                  <c:v>466.16376152212132</c:v>
                </c:pt>
                <c:pt idx="11">
                  <c:v>493.88330126072378</c:v>
                </c:pt>
                <c:pt idx="12">
                  <c:v>523.25113060641854</c:v>
                </c:pt>
                <c:pt idx="13">
                  <c:v>554.36526195964473</c:v>
                </c:pt>
                <c:pt idx="14">
                  <c:v>587.3295358414573</c:v>
                </c:pt>
                <c:pt idx="15">
                  <c:v>622.25396745161288</c:v>
                </c:pt>
                <c:pt idx="16">
                  <c:v>659.25511383407252</c:v>
                </c:pt>
                <c:pt idx="17">
                  <c:v>698.45646287530053</c:v>
                </c:pt>
                <c:pt idx="18">
                  <c:v>739.98884543360646</c:v>
                </c:pt>
                <c:pt idx="19">
                  <c:v>783.99087197497249</c:v>
                </c:pt>
                <c:pt idx="20">
                  <c:v>830.60939517259908</c:v>
                </c:pt>
                <c:pt idx="21">
                  <c:v>880.00000001404999</c:v>
                </c:pt>
                <c:pt idx="22">
                  <c:v>932.32752305168549</c:v>
                </c:pt>
                <c:pt idx="23">
                  <c:v>987.766602529333</c:v>
                </c:pt>
                <c:pt idx="24">
                  <c:v>1046.5022612211915</c:v>
                </c:pt>
                <c:pt idx="25">
                  <c:v>1108.7305239281407</c:v>
                </c:pt>
                <c:pt idx="26">
                  <c:v>1174.6590716922919</c:v>
                </c:pt>
                <c:pt idx="27">
                  <c:v>1244.5079349131609</c:v>
                </c:pt>
                <c:pt idx="28">
                  <c:v>1318.5102276786711</c:v>
                </c:pt>
                <c:pt idx="29">
                  <c:v>1396.9129257617531</c:v>
                </c:pt>
                <c:pt idx="30">
                  <c:v>1479.9776908790279</c:v>
                </c:pt>
                <c:pt idx="31">
                  <c:v>1567.9817439624626</c:v>
                </c:pt>
                <c:pt idx="32">
                  <c:v>1661.21879035846</c:v>
                </c:pt>
                <c:pt idx="33">
                  <c:v>1760.0000000421503</c:v>
                </c:pt>
              </c:numCache>
            </c:numRef>
          </c:xVal>
          <c:yVal>
            <c:numRef>
              <c:f>Sheet1!$E$35:$AL$35</c:f>
              <c:numCache>
                <c:formatCode>General</c:formatCode>
                <c:ptCount val="34"/>
                <c:pt idx="0">
                  <c:v>624.78359360384638</c:v>
                </c:pt>
                <c:pt idx="1">
                  <c:v>588.31404280426341</c:v>
                </c:pt>
                <c:pt idx="2">
                  <c:v>553.89137060951964</c:v>
                </c:pt>
                <c:pt idx="3">
                  <c:v>521.4006945510605</c:v>
                </c:pt>
                <c:pt idx="4">
                  <c:v>490.73358001783902</c:v>
                </c:pt>
                <c:pt idx="5">
                  <c:v>461.7876783658831</c:v>
                </c:pt>
                <c:pt idx="6">
                  <c:v>434.46638533920952</c:v>
                </c:pt>
                <c:pt idx="7">
                  <c:v>408.67851866210003</c:v>
                </c:pt>
                <c:pt idx="8">
                  <c:v>384.33801372673236</c:v>
                </c:pt>
                <c:pt idx="9">
                  <c:v>361.36363636055211</c:v>
                </c:pt>
                <c:pt idx="10">
                  <c:v>339.67871171477327</c:v>
                </c:pt>
                <c:pt idx="11">
                  <c:v>319.21086836919807</c:v>
                </c:pt>
                <c:pt idx="12">
                  <c:v>299.8917967993296</c:v>
                </c:pt>
                <c:pt idx="13">
                  <c:v>281.65702139968363</c:v>
                </c:pt>
                <c:pt idx="14">
                  <c:v>264.44568530244919</c:v>
                </c:pt>
                <c:pt idx="15">
                  <c:v>248.20034727334922</c:v>
                </c:pt>
                <c:pt idx="16">
                  <c:v>232.86679000686098</c:v>
                </c:pt>
                <c:pt idx="17">
                  <c:v>218.39383918099858</c:v>
                </c:pt>
                <c:pt idx="18">
                  <c:v>204.73319266777085</c:v>
                </c:pt>
                <c:pt idx="19">
                  <c:v>191.83925932931902</c:v>
                </c:pt>
                <c:pt idx="20">
                  <c:v>179.6690068617323</c:v>
                </c:pt>
                <c:pt idx="21">
                  <c:v>168.18181817873386</c:v>
                </c:pt>
                <c:pt idx="22">
                  <c:v>157.33935585593099</c:v>
                </c:pt>
                <c:pt idx="23">
                  <c:v>147.1054341832251</c:v>
                </c:pt>
                <c:pt idx="24">
                  <c:v>137.44589839836794</c:v>
                </c:pt>
                <c:pt idx="25">
                  <c:v>128.32851069861778</c:v>
                </c:pt>
                <c:pt idx="26">
                  <c:v>119.72284265006925</c:v>
                </c:pt>
                <c:pt idx="27">
                  <c:v>111.60017363558413</c:v>
                </c:pt>
                <c:pt idx="28">
                  <c:v>103.93339500240117</c:v>
                </c:pt>
                <c:pt idx="29">
                  <c:v>96.696919589527752</c:v>
                </c:pt>
                <c:pt idx="30">
                  <c:v>89.866596332968399</c:v>
                </c:pt>
                <c:pt idx="31">
                  <c:v>83.41962966379397</c:v>
                </c:pt>
                <c:pt idx="32">
                  <c:v>77.334503430049196</c:v>
                </c:pt>
                <c:pt idx="33">
                  <c:v>71.590909088595822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8670-4508-A34D-463E257DFEA1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Sheet1!$E$34:$AL$34</c:f>
              <c:numCache>
                <c:formatCode>General</c:formatCode>
                <c:ptCount val="34"/>
                <c:pt idx="0">
                  <c:v>261.62556530112073</c:v>
                </c:pt>
                <c:pt idx="1">
                  <c:v>277.18263097760962</c:v>
                </c:pt>
                <c:pt idx="2">
                  <c:v>293.66476791838431</c:v>
                </c:pt>
                <c:pt idx="3">
                  <c:v>311.12698372332272</c:v>
                </c:pt>
                <c:pt idx="4">
                  <c:v>329.62755691440486</c:v>
                </c:pt>
                <c:pt idx="5">
                  <c:v>349.22823143486244</c:v>
                </c:pt>
                <c:pt idx="6">
                  <c:v>369.99442271384959</c:v>
                </c:pt>
                <c:pt idx="7">
                  <c:v>391.99543598435696</c:v>
                </c:pt>
                <c:pt idx="8">
                  <c:v>415.30469758298415</c:v>
                </c:pt>
                <c:pt idx="9">
                  <c:v>440.00000000351241</c:v>
                </c:pt>
                <c:pt idx="10">
                  <c:v>466.16376152212132</c:v>
                </c:pt>
                <c:pt idx="11">
                  <c:v>493.88330126072378</c:v>
                </c:pt>
                <c:pt idx="12">
                  <c:v>523.25113060641854</c:v>
                </c:pt>
                <c:pt idx="13">
                  <c:v>554.36526195964473</c:v>
                </c:pt>
                <c:pt idx="14">
                  <c:v>587.3295358414573</c:v>
                </c:pt>
                <c:pt idx="15">
                  <c:v>622.25396745161288</c:v>
                </c:pt>
                <c:pt idx="16">
                  <c:v>659.25511383407252</c:v>
                </c:pt>
                <c:pt idx="17">
                  <c:v>698.45646287530053</c:v>
                </c:pt>
                <c:pt idx="18">
                  <c:v>739.98884543360646</c:v>
                </c:pt>
                <c:pt idx="19">
                  <c:v>783.99087197497249</c:v>
                </c:pt>
                <c:pt idx="20">
                  <c:v>830.60939517259908</c:v>
                </c:pt>
                <c:pt idx="21">
                  <c:v>880.00000001404999</c:v>
                </c:pt>
                <c:pt idx="22">
                  <c:v>932.32752305168549</c:v>
                </c:pt>
                <c:pt idx="23">
                  <c:v>987.766602529333</c:v>
                </c:pt>
                <c:pt idx="24">
                  <c:v>1046.5022612211915</c:v>
                </c:pt>
                <c:pt idx="25">
                  <c:v>1108.7305239281407</c:v>
                </c:pt>
                <c:pt idx="26">
                  <c:v>1174.6590716922919</c:v>
                </c:pt>
                <c:pt idx="27">
                  <c:v>1244.5079349131609</c:v>
                </c:pt>
                <c:pt idx="28">
                  <c:v>1318.5102276786711</c:v>
                </c:pt>
                <c:pt idx="29">
                  <c:v>1396.9129257617531</c:v>
                </c:pt>
                <c:pt idx="30">
                  <c:v>1479.9776908790279</c:v>
                </c:pt>
                <c:pt idx="31">
                  <c:v>1567.9817439624626</c:v>
                </c:pt>
                <c:pt idx="32">
                  <c:v>1661.21879035846</c:v>
                </c:pt>
                <c:pt idx="33">
                  <c:v>1760.0000000421503</c:v>
                </c:pt>
              </c:numCache>
            </c:numRef>
          </c:xVal>
          <c:yVal>
            <c:numRef>
              <c:f>Sheet1!$E$36:$AL$36</c:f>
              <c:numCache>
                <c:formatCode>General</c:formatCode>
                <c:ptCount val="34"/>
                <c:pt idx="0">
                  <c:v>-25</c:v>
                </c:pt>
                <c:pt idx="1">
                  <c:v>-25</c:v>
                </c:pt>
                <c:pt idx="2">
                  <c:v>-25</c:v>
                </c:pt>
                <c:pt idx="3">
                  <c:v>-25</c:v>
                </c:pt>
                <c:pt idx="4">
                  <c:v>-25</c:v>
                </c:pt>
                <c:pt idx="5">
                  <c:v>-25</c:v>
                </c:pt>
                <c:pt idx="6">
                  <c:v>-25</c:v>
                </c:pt>
                <c:pt idx="7">
                  <c:v>-25</c:v>
                </c:pt>
                <c:pt idx="8">
                  <c:v>-25</c:v>
                </c:pt>
                <c:pt idx="9">
                  <c:v>-25</c:v>
                </c:pt>
                <c:pt idx="10">
                  <c:v>-25</c:v>
                </c:pt>
                <c:pt idx="11">
                  <c:v>-25</c:v>
                </c:pt>
                <c:pt idx="12">
                  <c:v>-25</c:v>
                </c:pt>
                <c:pt idx="13">
                  <c:v>-25</c:v>
                </c:pt>
                <c:pt idx="14">
                  <c:v>-25</c:v>
                </c:pt>
                <c:pt idx="15">
                  <c:v>-25</c:v>
                </c:pt>
                <c:pt idx="16">
                  <c:v>-25</c:v>
                </c:pt>
                <c:pt idx="17">
                  <c:v>-25</c:v>
                </c:pt>
                <c:pt idx="18">
                  <c:v>-25</c:v>
                </c:pt>
                <c:pt idx="19">
                  <c:v>-25</c:v>
                </c:pt>
                <c:pt idx="20">
                  <c:v>-25</c:v>
                </c:pt>
                <c:pt idx="21">
                  <c:v>-25</c:v>
                </c:pt>
                <c:pt idx="22">
                  <c:v>-25</c:v>
                </c:pt>
                <c:pt idx="23">
                  <c:v>-25</c:v>
                </c:pt>
                <c:pt idx="24">
                  <c:v>-25</c:v>
                </c:pt>
                <c:pt idx="25">
                  <c:v>-25</c:v>
                </c:pt>
                <c:pt idx="26">
                  <c:v>-25</c:v>
                </c:pt>
                <c:pt idx="27">
                  <c:v>-25</c:v>
                </c:pt>
                <c:pt idx="28">
                  <c:v>-25</c:v>
                </c:pt>
                <c:pt idx="29">
                  <c:v>-25</c:v>
                </c:pt>
                <c:pt idx="30">
                  <c:v>-25</c:v>
                </c:pt>
                <c:pt idx="31">
                  <c:v>-25</c:v>
                </c:pt>
                <c:pt idx="32">
                  <c:v>-25</c:v>
                </c:pt>
                <c:pt idx="33">
                  <c:v>-25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8670-4508-A34D-463E257DFEA1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Sheet1!$E$34:$AL$34</c:f>
              <c:numCache>
                <c:formatCode>General</c:formatCode>
                <c:ptCount val="34"/>
                <c:pt idx="0">
                  <c:v>261.62556530112073</c:v>
                </c:pt>
                <c:pt idx="1">
                  <c:v>277.18263097760962</c:v>
                </c:pt>
                <c:pt idx="2">
                  <c:v>293.66476791838431</c:v>
                </c:pt>
                <c:pt idx="3">
                  <c:v>311.12698372332272</c:v>
                </c:pt>
                <c:pt idx="4">
                  <c:v>329.62755691440486</c:v>
                </c:pt>
                <c:pt idx="5">
                  <c:v>349.22823143486244</c:v>
                </c:pt>
                <c:pt idx="6">
                  <c:v>369.99442271384959</c:v>
                </c:pt>
                <c:pt idx="7">
                  <c:v>391.99543598435696</c:v>
                </c:pt>
                <c:pt idx="8">
                  <c:v>415.30469758298415</c:v>
                </c:pt>
                <c:pt idx="9">
                  <c:v>440.00000000351241</c:v>
                </c:pt>
                <c:pt idx="10">
                  <c:v>466.16376152212132</c:v>
                </c:pt>
                <c:pt idx="11">
                  <c:v>493.88330126072378</c:v>
                </c:pt>
                <c:pt idx="12">
                  <c:v>523.25113060641854</c:v>
                </c:pt>
                <c:pt idx="13">
                  <c:v>554.36526195964473</c:v>
                </c:pt>
                <c:pt idx="14">
                  <c:v>587.3295358414573</c:v>
                </c:pt>
                <c:pt idx="15">
                  <c:v>622.25396745161288</c:v>
                </c:pt>
                <c:pt idx="16">
                  <c:v>659.25511383407252</c:v>
                </c:pt>
                <c:pt idx="17">
                  <c:v>698.45646287530053</c:v>
                </c:pt>
                <c:pt idx="18">
                  <c:v>739.98884543360646</c:v>
                </c:pt>
                <c:pt idx="19">
                  <c:v>783.99087197497249</c:v>
                </c:pt>
                <c:pt idx="20">
                  <c:v>830.60939517259908</c:v>
                </c:pt>
                <c:pt idx="21">
                  <c:v>880.00000001404999</c:v>
                </c:pt>
                <c:pt idx="22">
                  <c:v>932.32752305168549</c:v>
                </c:pt>
                <c:pt idx="23">
                  <c:v>987.766602529333</c:v>
                </c:pt>
                <c:pt idx="24">
                  <c:v>1046.5022612211915</c:v>
                </c:pt>
                <c:pt idx="25">
                  <c:v>1108.7305239281407</c:v>
                </c:pt>
                <c:pt idx="26">
                  <c:v>1174.6590716922919</c:v>
                </c:pt>
                <c:pt idx="27">
                  <c:v>1244.5079349131609</c:v>
                </c:pt>
                <c:pt idx="28">
                  <c:v>1318.5102276786711</c:v>
                </c:pt>
                <c:pt idx="29">
                  <c:v>1396.9129257617531</c:v>
                </c:pt>
                <c:pt idx="30">
                  <c:v>1479.9776908790279</c:v>
                </c:pt>
                <c:pt idx="31">
                  <c:v>1567.9817439624626</c:v>
                </c:pt>
                <c:pt idx="32">
                  <c:v>1661.21879035846</c:v>
                </c:pt>
                <c:pt idx="33">
                  <c:v>1760.0000000421503</c:v>
                </c:pt>
              </c:numCache>
            </c:numRef>
          </c:xVal>
          <c:yVal>
            <c:numRef>
              <c:f>Sheet1!$E$37:$AL$37</c:f>
              <c:numCache>
                <c:formatCode>General</c:formatCode>
                <c:ptCount val="34"/>
                <c:pt idx="0">
                  <c:v>630</c:v>
                </c:pt>
                <c:pt idx="1">
                  <c:v>593</c:v>
                </c:pt>
                <c:pt idx="2">
                  <c:v>558.5</c:v>
                </c:pt>
                <c:pt idx="3">
                  <c:v>522.5</c:v>
                </c:pt>
                <c:pt idx="4">
                  <c:v>491.29999999999995</c:v>
                </c:pt>
                <c:pt idx="5">
                  <c:v>464.5</c:v>
                </c:pt>
                <c:pt idx="6">
                  <c:v>436</c:v>
                </c:pt>
                <c:pt idx="7">
                  <c:v>409.6</c:v>
                </c:pt>
                <c:pt idx="8">
                  <c:v>386.3</c:v>
                </c:pt>
                <c:pt idx="9">
                  <c:v>363.5</c:v>
                </c:pt>
                <c:pt idx="10">
                  <c:v>340</c:v>
                </c:pt>
                <c:pt idx="11">
                  <c:v>319</c:v>
                </c:pt>
                <c:pt idx="12">
                  <c:v>301</c:v>
                </c:pt>
                <c:pt idx="13">
                  <c:v>283.2</c:v>
                </c:pt>
                <c:pt idx="14">
                  <c:v>265.5</c:v>
                </c:pt>
                <c:pt idx="15">
                  <c:v>248</c:v>
                </c:pt>
                <c:pt idx="16">
                  <c:v>232</c:v>
                </c:pt>
                <c:pt idx="17">
                  <c:v>217.5</c:v>
                </c:pt>
                <c:pt idx="18">
                  <c:v>204</c:v>
                </c:pt>
                <c:pt idx="19">
                  <c:v>191</c:v>
                </c:pt>
                <c:pt idx="20">
                  <c:v>179.2</c:v>
                </c:pt>
                <c:pt idx="21">
                  <c:v>167.5</c:v>
                </c:pt>
                <c:pt idx="22">
                  <c:v>155.6</c:v>
                </c:pt>
                <c:pt idx="23">
                  <c:v>144.5</c:v>
                </c:pt>
                <c:pt idx="24">
                  <c:v>134.4</c:v>
                </c:pt>
                <c:pt idx="25">
                  <c:v>125.0232558139535</c:v>
                </c:pt>
                <c:pt idx="26">
                  <c:v>116.19261692746606</c:v>
                </c:pt>
                <c:pt idx="27">
                  <c:v>107.93554754060943</c:v>
                </c:pt>
                <c:pt idx="28">
                  <c:v>100.21870709434488</c:v>
                </c:pt>
                <c:pt idx="29">
                  <c:v>92.967260755421961</c:v>
                </c:pt>
                <c:pt idx="30">
                  <c:v>86.080796995761062</c:v>
                </c:pt>
                <c:pt idx="31">
                  <c:v>79.557113674455692</c:v>
                </c:pt>
                <c:pt idx="32">
                  <c:v>73.324528732217232</c:v>
                </c:pt>
                <c:pt idx="33">
                  <c:v>67.455868198911901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3-8670-4508-A34D-463E257DFEA1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Sheet1!$E$34:$AL$34</c:f>
              <c:numCache>
                <c:formatCode>General</c:formatCode>
                <c:ptCount val="34"/>
                <c:pt idx="0">
                  <c:v>261.62556530112073</c:v>
                </c:pt>
                <c:pt idx="1">
                  <c:v>277.18263097760962</c:v>
                </c:pt>
                <c:pt idx="2">
                  <c:v>293.66476791838431</c:v>
                </c:pt>
                <c:pt idx="3">
                  <c:v>311.12698372332272</c:v>
                </c:pt>
                <c:pt idx="4">
                  <c:v>329.62755691440486</c:v>
                </c:pt>
                <c:pt idx="5">
                  <c:v>349.22823143486244</c:v>
                </c:pt>
                <c:pt idx="6">
                  <c:v>369.99442271384959</c:v>
                </c:pt>
                <c:pt idx="7">
                  <c:v>391.99543598435696</c:v>
                </c:pt>
                <c:pt idx="8">
                  <c:v>415.30469758298415</c:v>
                </c:pt>
                <c:pt idx="9">
                  <c:v>440.00000000351241</c:v>
                </c:pt>
                <c:pt idx="10">
                  <c:v>466.16376152212132</c:v>
                </c:pt>
                <c:pt idx="11">
                  <c:v>493.88330126072378</c:v>
                </c:pt>
                <c:pt idx="12">
                  <c:v>523.25113060641854</c:v>
                </c:pt>
                <c:pt idx="13">
                  <c:v>554.36526195964473</c:v>
                </c:pt>
                <c:pt idx="14">
                  <c:v>587.3295358414573</c:v>
                </c:pt>
                <c:pt idx="15">
                  <c:v>622.25396745161288</c:v>
                </c:pt>
                <c:pt idx="16">
                  <c:v>659.25511383407252</c:v>
                </c:pt>
                <c:pt idx="17">
                  <c:v>698.45646287530053</c:v>
                </c:pt>
                <c:pt idx="18">
                  <c:v>739.98884543360646</c:v>
                </c:pt>
                <c:pt idx="19">
                  <c:v>783.99087197497249</c:v>
                </c:pt>
                <c:pt idx="20">
                  <c:v>830.60939517259908</c:v>
                </c:pt>
                <c:pt idx="21">
                  <c:v>880.00000001404999</c:v>
                </c:pt>
                <c:pt idx="22">
                  <c:v>932.32752305168549</c:v>
                </c:pt>
                <c:pt idx="23">
                  <c:v>987.766602529333</c:v>
                </c:pt>
                <c:pt idx="24">
                  <c:v>1046.5022612211915</c:v>
                </c:pt>
                <c:pt idx="25">
                  <c:v>1108.7305239281407</c:v>
                </c:pt>
                <c:pt idx="26">
                  <c:v>1174.6590716922919</c:v>
                </c:pt>
                <c:pt idx="27">
                  <c:v>1244.5079349131609</c:v>
                </c:pt>
                <c:pt idx="28">
                  <c:v>1318.5102276786711</c:v>
                </c:pt>
                <c:pt idx="29">
                  <c:v>1396.9129257617531</c:v>
                </c:pt>
                <c:pt idx="30">
                  <c:v>1479.9776908790279</c:v>
                </c:pt>
                <c:pt idx="31">
                  <c:v>1567.9817439624626</c:v>
                </c:pt>
                <c:pt idx="32">
                  <c:v>1661.21879035846</c:v>
                </c:pt>
                <c:pt idx="33">
                  <c:v>1760.0000000421503</c:v>
                </c:pt>
              </c:numCache>
            </c:numRef>
          </c:xVal>
          <c:yVal>
            <c:numRef>
              <c:f>Sheet1!$E$38:$AL$38</c:f>
              <c:numCache>
                <c:formatCode>General</c:formatCode>
                <c:ptCount val="34"/>
                <c:pt idx="0">
                  <c:v>-5.2164063961536158</c:v>
                </c:pt>
                <c:pt idx="1">
                  <c:v>-4.6859571957365915</c:v>
                </c:pt>
                <c:pt idx="2">
                  <c:v>-4.6086293904803597</c:v>
                </c:pt>
                <c:pt idx="3">
                  <c:v>-1.0993054489395035</c:v>
                </c:pt>
                <c:pt idx="4">
                  <c:v>-0.56641998216093725</c:v>
                </c:pt>
                <c:pt idx="5">
                  <c:v>-2.7123216341169041</c:v>
                </c:pt>
                <c:pt idx="6">
                  <c:v>-1.5336146607904766</c:v>
                </c:pt>
                <c:pt idx="7">
                  <c:v>-0.92148133789999065</c:v>
                </c:pt>
                <c:pt idx="8">
                  <c:v>-1.9619862732676552</c:v>
                </c:pt>
                <c:pt idx="9">
                  <c:v>-2.1363636394478931</c:v>
                </c:pt>
                <c:pt idx="10">
                  <c:v>-0.32128828522672848</c:v>
                </c:pt>
                <c:pt idx="11">
                  <c:v>0.21086836919806728</c:v>
                </c:pt>
                <c:pt idx="12">
                  <c:v>-1.1082032006704026</c:v>
                </c:pt>
                <c:pt idx="13">
                  <c:v>-1.5429786003163599</c:v>
                </c:pt>
                <c:pt idx="14">
                  <c:v>-1.054314697550808</c:v>
                </c:pt>
                <c:pt idx="15">
                  <c:v>0.20034727334922309</c:v>
                </c:pt>
                <c:pt idx="16">
                  <c:v>0.86679000686098107</c:v>
                </c:pt>
                <c:pt idx="17">
                  <c:v>0.89383918099858306</c:v>
                </c:pt>
                <c:pt idx="18">
                  <c:v>0.7331926677708509</c:v>
                </c:pt>
                <c:pt idx="19">
                  <c:v>0.83925932931902025</c:v>
                </c:pt>
                <c:pt idx="20">
                  <c:v>0.46900686173231065</c:v>
                </c:pt>
                <c:pt idx="21">
                  <c:v>0.68181817873386308</c:v>
                </c:pt>
                <c:pt idx="22">
                  <c:v>1.7393558559309952</c:v>
                </c:pt>
                <c:pt idx="23">
                  <c:v>2.6054341832250998</c:v>
                </c:pt>
                <c:pt idx="24">
                  <c:v>3.0458983983679389</c:v>
                </c:pt>
                <c:pt idx="25">
                  <c:v>3.3052548846642793</c:v>
                </c:pt>
                <c:pt idx="26">
                  <c:v>3.5302257226031912</c:v>
                </c:pt>
                <c:pt idx="27">
                  <c:v>3.6646260949746932</c:v>
                </c:pt>
                <c:pt idx="28">
                  <c:v>3.7146879080562911</c:v>
                </c:pt>
                <c:pt idx="29">
                  <c:v>3.7296588341057912</c:v>
                </c:pt>
                <c:pt idx="30">
                  <c:v>3.7857993372073366</c:v>
                </c:pt>
                <c:pt idx="31">
                  <c:v>3.8625159893382772</c:v>
                </c:pt>
                <c:pt idx="32">
                  <c:v>4.0099746978319644</c:v>
                </c:pt>
                <c:pt idx="33">
                  <c:v>4.1350408896839213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E469-4E27-B245-DDAA6AD86489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Sheet1!$E$34:$AL$34</c:f>
              <c:numCache>
                <c:formatCode>General</c:formatCode>
                <c:ptCount val="34"/>
                <c:pt idx="0">
                  <c:v>261.62556530112073</c:v>
                </c:pt>
                <c:pt idx="1">
                  <c:v>277.18263097760962</c:v>
                </c:pt>
                <c:pt idx="2">
                  <c:v>293.66476791838431</c:v>
                </c:pt>
                <c:pt idx="3">
                  <c:v>311.12698372332272</c:v>
                </c:pt>
                <c:pt idx="4">
                  <c:v>329.62755691440486</c:v>
                </c:pt>
                <c:pt idx="5">
                  <c:v>349.22823143486244</c:v>
                </c:pt>
                <c:pt idx="6">
                  <c:v>369.99442271384959</c:v>
                </c:pt>
                <c:pt idx="7">
                  <c:v>391.99543598435696</c:v>
                </c:pt>
                <c:pt idx="8">
                  <c:v>415.30469758298415</c:v>
                </c:pt>
                <c:pt idx="9">
                  <c:v>440.00000000351241</c:v>
                </c:pt>
                <c:pt idx="10">
                  <c:v>466.16376152212132</c:v>
                </c:pt>
                <c:pt idx="11">
                  <c:v>493.88330126072378</c:v>
                </c:pt>
                <c:pt idx="12">
                  <c:v>523.25113060641854</c:v>
                </c:pt>
                <c:pt idx="13">
                  <c:v>554.36526195964473</c:v>
                </c:pt>
                <c:pt idx="14">
                  <c:v>587.3295358414573</c:v>
                </c:pt>
                <c:pt idx="15">
                  <c:v>622.25396745161288</c:v>
                </c:pt>
                <c:pt idx="16">
                  <c:v>659.25511383407252</c:v>
                </c:pt>
                <c:pt idx="17">
                  <c:v>698.45646287530053</c:v>
                </c:pt>
                <c:pt idx="18">
                  <c:v>739.98884543360646</c:v>
                </c:pt>
                <c:pt idx="19">
                  <c:v>783.99087197497249</c:v>
                </c:pt>
                <c:pt idx="20">
                  <c:v>830.60939517259908</c:v>
                </c:pt>
                <c:pt idx="21">
                  <c:v>880.00000001404999</c:v>
                </c:pt>
                <c:pt idx="22">
                  <c:v>932.32752305168549</c:v>
                </c:pt>
                <c:pt idx="23">
                  <c:v>987.766602529333</c:v>
                </c:pt>
                <c:pt idx="24">
                  <c:v>1046.5022612211915</c:v>
                </c:pt>
                <c:pt idx="25">
                  <c:v>1108.7305239281407</c:v>
                </c:pt>
                <c:pt idx="26">
                  <c:v>1174.6590716922919</c:v>
                </c:pt>
                <c:pt idx="27">
                  <c:v>1244.5079349131609</c:v>
                </c:pt>
                <c:pt idx="28">
                  <c:v>1318.5102276786711</c:v>
                </c:pt>
                <c:pt idx="29">
                  <c:v>1396.9129257617531</c:v>
                </c:pt>
                <c:pt idx="30">
                  <c:v>1479.9776908790279</c:v>
                </c:pt>
                <c:pt idx="31">
                  <c:v>1567.9817439624626</c:v>
                </c:pt>
                <c:pt idx="32">
                  <c:v>1661.21879035846</c:v>
                </c:pt>
                <c:pt idx="33">
                  <c:v>1760.0000000421503</c:v>
                </c:pt>
              </c:numCache>
            </c:numRef>
          </c:xVal>
          <c:yVal>
            <c:numRef>
              <c:f>Sheet1!$E$39:$AL$39</c:f>
              <c:numCache>
                <c:formatCode>General</c:formatCode>
                <c:ptCount val="34"/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33C1-409F-B9C7-C6A0EB6BEA18}"/>
            </c:ext>
          </c:extLst>
        </c:ser>
        <c:ser>
          <c:idx val="5"/>
          <c:order val="5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Sheet1!$E$34:$AL$34</c:f>
              <c:numCache>
                <c:formatCode>General</c:formatCode>
                <c:ptCount val="34"/>
                <c:pt idx="0">
                  <c:v>261.62556530112073</c:v>
                </c:pt>
                <c:pt idx="1">
                  <c:v>277.18263097760962</c:v>
                </c:pt>
                <c:pt idx="2">
                  <c:v>293.66476791838431</c:v>
                </c:pt>
                <c:pt idx="3">
                  <c:v>311.12698372332272</c:v>
                </c:pt>
                <c:pt idx="4">
                  <c:v>329.62755691440486</c:v>
                </c:pt>
                <c:pt idx="5">
                  <c:v>349.22823143486244</c:v>
                </c:pt>
                <c:pt idx="6">
                  <c:v>369.99442271384959</c:v>
                </c:pt>
                <c:pt idx="7">
                  <c:v>391.99543598435696</c:v>
                </c:pt>
                <c:pt idx="8">
                  <c:v>415.30469758298415</c:v>
                </c:pt>
                <c:pt idx="9">
                  <c:v>440.00000000351241</c:v>
                </c:pt>
                <c:pt idx="10">
                  <c:v>466.16376152212132</c:v>
                </c:pt>
                <c:pt idx="11">
                  <c:v>493.88330126072378</c:v>
                </c:pt>
                <c:pt idx="12">
                  <c:v>523.25113060641854</c:v>
                </c:pt>
                <c:pt idx="13">
                  <c:v>554.36526195964473</c:v>
                </c:pt>
                <c:pt idx="14">
                  <c:v>587.3295358414573</c:v>
                </c:pt>
                <c:pt idx="15">
                  <c:v>622.25396745161288</c:v>
                </c:pt>
                <c:pt idx="16">
                  <c:v>659.25511383407252</c:v>
                </c:pt>
                <c:pt idx="17">
                  <c:v>698.45646287530053</c:v>
                </c:pt>
                <c:pt idx="18">
                  <c:v>739.98884543360646</c:v>
                </c:pt>
                <c:pt idx="19">
                  <c:v>783.99087197497249</c:v>
                </c:pt>
                <c:pt idx="20">
                  <c:v>830.60939517259908</c:v>
                </c:pt>
                <c:pt idx="21">
                  <c:v>880.00000001404999</c:v>
                </c:pt>
                <c:pt idx="22">
                  <c:v>932.32752305168549</c:v>
                </c:pt>
                <c:pt idx="23">
                  <c:v>987.766602529333</c:v>
                </c:pt>
                <c:pt idx="24">
                  <c:v>1046.5022612211915</c:v>
                </c:pt>
                <c:pt idx="25">
                  <c:v>1108.7305239281407</c:v>
                </c:pt>
                <c:pt idx="26">
                  <c:v>1174.6590716922919</c:v>
                </c:pt>
                <c:pt idx="27">
                  <c:v>1244.5079349131609</c:v>
                </c:pt>
                <c:pt idx="28">
                  <c:v>1318.5102276786711</c:v>
                </c:pt>
                <c:pt idx="29">
                  <c:v>1396.9129257617531</c:v>
                </c:pt>
                <c:pt idx="30">
                  <c:v>1479.9776908790279</c:v>
                </c:pt>
                <c:pt idx="31">
                  <c:v>1567.9817439624626</c:v>
                </c:pt>
                <c:pt idx="32">
                  <c:v>1661.21879035846</c:v>
                </c:pt>
                <c:pt idx="33">
                  <c:v>1760.0000000421503</c:v>
                </c:pt>
              </c:numCache>
            </c:numRef>
          </c:xVal>
          <c:yVal>
            <c:numRef>
              <c:f>Sheet1!$E$40:$AL$40</c:f>
              <c:numCache>
                <c:formatCode>General</c:formatCode>
                <c:ptCount val="34"/>
                <c:pt idx="12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33C1-409F-B9C7-C6A0EB6BEA18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Sheet1!$E$34:$AL$34</c:f>
              <c:numCache>
                <c:formatCode>General</c:formatCode>
                <c:ptCount val="34"/>
                <c:pt idx="0">
                  <c:v>261.62556530112073</c:v>
                </c:pt>
                <c:pt idx="1">
                  <c:v>277.18263097760962</c:v>
                </c:pt>
                <c:pt idx="2">
                  <c:v>293.66476791838431</c:v>
                </c:pt>
                <c:pt idx="3">
                  <c:v>311.12698372332272</c:v>
                </c:pt>
                <c:pt idx="4">
                  <c:v>329.62755691440486</c:v>
                </c:pt>
                <c:pt idx="5">
                  <c:v>349.22823143486244</c:v>
                </c:pt>
                <c:pt idx="6">
                  <c:v>369.99442271384959</c:v>
                </c:pt>
                <c:pt idx="7">
                  <c:v>391.99543598435696</c:v>
                </c:pt>
                <c:pt idx="8">
                  <c:v>415.30469758298415</c:v>
                </c:pt>
                <c:pt idx="9">
                  <c:v>440.00000000351241</c:v>
                </c:pt>
                <c:pt idx="10">
                  <c:v>466.16376152212132</c:v>
                </c:pt>
                <c:pt idx="11">
                  <c:v>493.88330126072378</c:v>
                </c:pt>
                <c:pt idx="12">
                  <c:v>523.25113060641854</c:v>
                </c:pt>
                <c:pt idx="13">
                  <c:v>554.36526195964473</c:v>
                </c:pt>
                <c:pt idx="14">
                  <c:v>587.3295358414573</c:v>
                </c:pt>
                <c:pt idx="15">
                  <c:v>622.25396745161288</c:v>
                </c:pt>
                <c:pt idx="16">
                  <c:v>659.25511383407252</c:v>
                </c:pt>
                <c:pt idx="17">
                  <c:v>698.45646287530053</c:v>
                </c:pt>
                <c:pt idx="18">
                  <c:v>739.98884543360646</c:v>
                </c:pt>
                <c:pt idx="19">
                  <c:v>783.99087197497249</c:v>
                </c:pt>
                <c:pt idx="20">
                  <c:v>830.60939517259908</c:v>
                </c:pt>
                <c:pt idx="21">
                  <c:v>880.00000001404999</c:v>
                </c:pt>
                <c:pt idx="22">
                  <c:v>932.32752305168549</c:v>
                </c:pt>
                <c:pt idx="23">
                  <c:v>987.766602529333</c:v>
                </c:pt>
                <c:pt idx="24">
                  <c:v>1046.5022612211915</c:v>
                </c:pt>
                <c:pt idx="25">
                  <c:v>1108.7305239281407</c:v>
                </c:pt>
                <c:pt idx="26">
                  <c:v>1174.6590716922919</c:v>
                </c:pt>
                <c:pt idx="27">
                  <c:v>1244.5079349131609</c:v>
                </c:pt>
                <c:pt idx="28">
                  <c:v>1318.5102276786711</c:v>
                </c:pt>
                <c:pt idx="29">
                  <c:v>1396.9129257617531</c:v>
                </c:pt>
                <c:pt idx="30">
                  <c:v>1479.9776908790279</c:v>
                </c:pt>
                <c:pt idx="31">
                  <c:v>1567.9817439624626</c:v>
                </c:pt>
                <c:pt idx="32">
                  <c:v>1661.21879035846</c:v>
                </c:pt>
                <c:pt idx="33">
                  <c:v>1760.0000000421503</c:v>
                </c:pt>
              </c:numCache>
            </c:numRef>
          </c:xVal>
          <c:yVal>
            <c:numRef>
              <c:f>Sheet1!$E$41:$AL$41</c:f>
              <c:numCache>
                <c:formatCode>General</c:formatCode>
                <c:ptCount val="34"/>
                <c:pt idx="0">
                  <c:v>659.14520931033599</c:v>
                </c:pt>
                <c:pt idx="1">
                  <c:v>617.46623822982303</c:v>
                </c:pt>
                <c:pt idx="2">
                  <c:v>578.42270560170778</c:v>
                </c:pt>
                <c:pt idx="3">
                  <c:v>541.84796777677548</c:v>
                </c:pt>
                <c:pt idx="4">
                  <c:v>507.58591829206136</c:v>
                </c:pt>
                <c:pt idx="5">
                  <c:v>475.49032158506924</c:v>
                </c:pt>
                <c:pt idx="6">
                  <c:v>445.42418883847239</c:v>
                </c:pt>
                <c:pt idx="7">
                  <c:v>417.25919329130909</c:v>
                </c:pt>
                <c:pt idx="8">
                  <c:v>390.87512252113265</c:v>
                </c:pt>
                <c:pt idx="9">
                  <c:v>366.15936535937487</c:v>
                </c:pt>
                <c:pt idx="10">
                  <c:v>343.00643124999993</c:v>
                </c:pt>
                <c:pt idx="11">
                  <c:v>321.3175</c:v>
                </c:pt>
                <c:pt idx="12">
                  <c:v>301</c:v>
                </c:pt>
                <c:pt idx="13">
                  <c:v>281.96721311475414</c:v>
                </c:pt>
                <c:pt idx="14">
                  <c:v>264.13790455714678</c:v>
                </c:pt>
                <c:pt idx="15">
                  <c:v>247.43597616594548</c:v>
                </c:pt>
                <c:pt idx="16">
                  <c:v>231.7901416074431</c:v>
                </c:pt>
                <c:pt idx="17">
                  <c:v>217.13362211470081</c:v>
                </c:pt>
                <c:pt idx="18">
                  <c:v>203.40386146576191</c:v>
                </c:pt>
                <c:pt idx="19">
                  <c:v>190.54225898432031</c:v>
                </c:pt>
                <c:pt idx="20">
                  <c:v>178.4939194232509</c:v>
                </c:pt>
                <c:pt idx="21">
                  <c:v>167.20741866346691</c:v>
                </c:pt>
                <c:pt idx="22">
                  <c:v>156.63458422807207</c:v>
                </c:pt>
                <c:pt idx="23">
                  <c:v>146.73028967500898</c:v>
                </c:pt>
                <c:pt idx="24">
                  <c:v>137.45226199064075</c:v>
                </c:pt>
                <c:pt idx="25">
                  <c:v>128.76090116219277</c:v>
                </c:pt>
                <c:pt idx="26">
                  <c:v>120.6191111589628</c:v>
                </c:pt>
                <c:pt idx="27">
                  <c:v>112.99214160090193</c:v>
                </c:pt>
                <c:pt idx="28">
                  <c:v>105.84743943878402</c:v>
                </c:pt>
                <c:pt idx="29">
                  <c:v>99.154510012912439</c:v>
                </c:pt>
                <c:pt idx="30">
                  <c:v>92.884786897341868</c:v>
                </c:pt>
                <c:pt idx="31">
                  <c:v>87.011509974090757</c:v>
                </c:pt>
                <c:pt idx="32">
                  <c:v>81.509611216946851</c:v>
                </c:pt>
                <c:pt idx="33">
                  <c:v>76.355607697374111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2-33C1-409F-B9C7-C6A0EB6BEA18}"/>
            </c:ext>
          </c:extLst>
        </c:ser>
        <c:dLbls/>
        <c:axId val="94114560"/>
        <c:axId val="94116096"/>
      </c:scatterChart>
      <c:valAx>
        <c:axId val="94114560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4116096"/>
        <c:crosses val="autoZero"/>
        <c:crossBetween val="midCat"/>
      </c:valAx>
      <c:valAx>
        <c:axId val="9411609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41145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plotArea>
      <c:layout/>
      <c:lineChart>
        <c:grouping val="standard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'5Mi'!$I$10:$K$10</c:f>
              <c:numCache>
                <c:formatCode>General</c:formatCode>
                <c:ptCount val="3"/>
                <c:pt idx="0">
                  <c:v>91</c:v>
                </c:pt>
                <c:pt idx="1">
                  <c:v>91</c:v>
                </c:pt>
                <c:pt idx="2">
                  <c:v>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9F6-471A-9BFB-D7231A9A76C3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'5Mi'!$I$11:$K$11</c:f>
              <c:numCache>
                <c:formatCode>General</c:formatCode>
                <c:ptCount val="3"/>
                <c:pt idx="0">
                  <c:v>73</c:v>
                </c:pt>
                <c:pt idx="1">
                  <c:v>73</c:v>
                </c:pt>
                <c:pt idx="2">
                  <c:v>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9F6-471A-9BFB-D7231A9A76C3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'5Mi'!$I$12:$K$12</c:f>
              <c:numCache>
                <c:formatCode>General</c:formatCode>
                <c:ptCount val="3"/>
                <c:pt idx="0">
                  <c:v>55</c:v>
                </c:pt>
                <c:pt idx="1">
                  <c:v>55</c:v>
                </c:pt>
                <c:pt idx="2">
                  <c:v>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9F6-471A-9BFB-D7231A9A76C3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'5Mi'!$I$13:$K$13</c:f>
              <c:numCache>
                <c:formatCode>General</c:formatCode>
                <c:ptCount val="3"/>
                <c:pt idx="0">
                  <c:v>37</c:v>
                </c:pt>
                <c:pt idx="1">
                  <c:v>37</c:v>
                </c:pt>
                <c:pt idx="2">
                  <c:v>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9F6-471A-9BFB-D7231A9A76C3}"/>
            </c:ext>
          </c:extLst>
        </c:ser>
        <c:ser>
          <c:idx val="8"/>
          <c:order val="4"/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val>
            <c:numRef>
              <c:f>'5Mi'!$I$18:$K$18</c:f>
              <c:numCache>
                <c:formatCode>General</c:formatCode>
                <c:ptCount val="3"/>
                <c:pt idx="0">
                  <c:v>87.942886325544308</c:v>
                </c:pt>
                <c:pt idx="1">
                  <c:v>94.175471267782768</c:v>
                </c:pt>
                <c:pt idx="2">
                  <c:v>100.0441318010881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D9F6-471A-9BFB-D7231A9A76C3}"/>
            </c:ext>
          </c:extLst>
        </c:ser>
        <c:ser>
          <c:idx val="10"/>
          <c:order val="5"/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val>
            <c:numRef>
              <c:f>'5Mi'!$I$20:$K$20</c:f>
              <c:numCache>
                <c:formatCode>General</c:formatCode>
                <c:ptCount val="3"/>
                <c:pt idx="0">
                  <c:v>67.281292905655121</c:v>
                </c:pt>
                <c:pt idx="1">
                  <c:v>74.532739244578039</c:v>
                </c:pt>
                <c:pt idx="2">
                  <c:v>81.419203004238938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D9F6-471A-9BFB-D7231A9A76C3}"/>
            </c:ext>
          </c:extLst>
        </c:ser>
        <c:ser>
          <c:idx val="12"/>
          <c:order val="6"/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val>
            <c:numRef>
              <c:f>'5Mi'!$I$22:$K$22</c:f>
              <c:numCache>
                <c:formatCode>General</c:formatCode>
                <c:ptCount val="3"/>
                <c:pt idx="0">
                  <c:v>51.307383072533938</c:v>
                </c:pt>
                <c:pt idx="1">
                  <c:v>59.564452459390566</c:v>
                </c:pt>
                <c:pt idx="2">
                  <c:v>67.281292905655121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D9F6-471A-9BFB-D7231A9A76C3}"/>
            </c:ext>
          </c:extLst>
        </c:ser>
        <c:ser>
          <c:idx val="14"/>
          <c:order val="7"/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val>
            <c:numRef>
              <c:f>'5Mi'!$I$24:$K$24</c:f>
              <c:numCache>
                <c:formatCode>General</c:formatCode>
                <c:ptCount val="3"/>
                <c:pt idx="0">
                  <c:v>33.099999999999994</c:v>
                </c:pt>
                <c:pt idx="1">
                  <c:v>42.476744186046503</c:v>
                </c:pt>
                <c:pt idx="2">
                  <c:v>51.307383072533938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D9F6-471A-9BFB-D7231A9A76C3}"/>
            </c:ext>
          </c:extLst>
        </c:ser>
        <c:ser>
          <c:idx val="16"/>
          <c:order val="8"/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val>
            <c:numRef>
              <c:f>'5Mi'!$I$26:$K$26</c:f>
              <c:numCache>
                <c:formatCode>General</c:formatCode>
                <c:ptCount val="3"/>
                <c:pt idx="0">
                  <c:v>167.5</c:v>
                </c:pt>
                <c:pt idx="1">
                  <c:v>167.5</c:v>
                </c:pt>
                <c:pt idx="2">
                  <c:v>167.5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D9F6-471A-9BFB-D7231A9A76C3}"/>
            </c:ext>
          </c:extLst>
        </c:ser>
        <c:ser>
          <c:idx val="17"/>
          <c:order val="9"/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val>
            <c:numRef>
              <c:f>'5Mi'!$I$27:$K$27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D9F6-471A-9BFB-D7231A9A76C3}"/>
            </c:ext>
          </c:extLst>
        </c:ser>
        <c:dLbls/>
        <c:marker val="1"/>
        <c:axId val="98231808"/>
        <c:axId val="98233344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4"/>
                <c:order val="4"/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val>
                  <c:numRef>
                    <c:extLst>
                      <c:ext uri="{02D57815-91ED-43cb-92C2-25804820EDAC}">
                        <c15:formulaRef>
                          <c15:sqref>'5Mi'!$I$14:$K$14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D9F6-471A-9BFB-D7231A9A76C3}"/>
                  </c:ext>
                </c:extLst>
              </c15:ser>
            </c15:filteredLineSeries>
            <c15:filteredLineSeries>
              <c15:ser>
                <c:idx val="5"/>
                <c:order val="5"/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'5Mi'!$I$15:$K$15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D9F6-471A-9BFB-D7231A9A76C3}"/>
                  </c:ext>
                </c:extLst>
              </c15:ser>
            </c15:filteredLineSeries>
            <c15:filteredLineSeries>
              <c15:ser>
                <c:idx val="6"/>
                <c:order val="6"/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'5Mi'!$I$16:$K$16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D9F6-471A-9BFB-D7231A9A76C3}"/>
                  </c:ext>
                </c:extLst>
              </c15:ser>
            </c15:filteredLineSeries>
            <c15:filteredLineSeries>
              <c15:ser>
                <c:idx val="7"/>
                <c:order val="7"/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'5Mi'!$I$17:$K$17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D9F6-471A-9BFB-D7231A9A76C3}"/>
                  </c:ext>
                </c:extLst>
              </c15:ser>
            </c15:filteredLineSeries>
            <c15:filteredLineSeries>
              <c15:ser>
                <c:idx val="9"/>
                <c:order val="9"/>
                <c:spPr>
                  <a:ln w="28575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60000"/>
                      </a:schemeClr>
                    </a:solidFill>
                    <a:ln w="9525">
                      <a:solidFill>
                        <a:schemeClr val="accent4">
                          <a:lumMod val="60000"/>
                        </a:schemeClr>
                      </a:solidFill>
                    </a:ln>
                    <a:effectLst/>
                  </c:spPr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'5Mi'!$I$19:$K$19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D9F6-471A-9BFB-D7231A9A76C3}"/>
                  </c:ext>
                </c:extLst>
              </c15:ser>
            </c15:filteredLineSeries>
            <c15:filteredLineSeries>
              <c15:ser>
                <c:idx val="11"/>
                <c:order val="11"/>
                <c:spPr>
                  <a:ln w="28575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60000"/>
                      </a:schemeClr>
                    </a:solidFill>
                    <a:ln w="9525">
                      <a:solidFill>
                        <a:schemeClr val="accent6">
                          <a:lumMod val="60000"/>
                        </a:schemeClr>
                      </a:solidFill>
                    </a:ln>
                    <a:effectLst/>
                  </c:spPr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'5Mi'!$I$21:$K$21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D9F6-471A-9BFB-D7231A9A76C3}"/>
                  </c:ext>
                </c:extLst>
              </c15:ser>
            </c15:filteredLineSeries>
            <c15:filteredLineSeries>
              <c15:ser>
                <c:idx val="13"/>
                <c:order val="13"/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2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'5Mi'!$I$23:$K$23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D9F6-471A-9BFB-D7231A9A76C3}"/>
                  </c:ext>
                </c:extLst>
              </c15:ser>
            </c15:filteredLineSeries>
            <c15:filteredLineSeries>
              <c15:ser>
                <c:idx val="15"/>
                <c:order val="15"/>
                <c:spPr>
                  <a:ln w="28575" cap="rnd">
                    <a:solidFill>
                      <a:schemeClr val="accent4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4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'5Mi'!$I$25:$K$25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D9F6-471A-9BFB-D7231A9A76C3}"/>
                  </c:ext>
                </c:extLst>
              </c15:ser>
            </c15:filteredLineSeries>
          </c:ext>
        </c:extLst>
      </c:lineChart>
      <c:catAx>
        <c:axId val="9823180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8233344"/>
        <c:crosses val="autoZero"/>
        <c:auto val="1"/>
        <c:lblAlgn val="ctr"/>
        <c:lblOffset val="100"/>
      </c:catAx>
      <c:valAx>
        <c:axId val="9823334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8231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plotArea>
      <c:layout>
        <c:manualLayout>
          <c:layoutTarget val="inner"/>
          <c:xMode val="edge"/>
          <c:yMode val="edge"/>
          <c:x val="0.21651897063162964"/>
          <c:y val="7.9230369214768614E-2"/>
          <c:w val="0.71965153292008732"/>
          <c:h val="0.85405333693662711"/>
        </c:manualLayout>
      </c:layout>
      <c:lineChart>
        <c:grouping val="standard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'5Dur'!$I$10:$K$10</c:f>
              <c:numCache>
                <c:formatCode>General</c:formatCode>
                <c:ptCount val="3"/>
                <c:pt idx="0">
                  <c:v>148</c:v>
                </c:pt>
                <c:pt idx="1">
                  <c:v>148</c:v>
                </c:pt>
                <c:pt idx="2">
                  <c:v>148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697-4851-B310-6371198879B6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'5Dur'!$I$11:$K$11</c:f>
              <c:numCache>
                <c:formatCode>General</c:formatCode>
                <c:ptCount val="3"/>
                <c:pt idx="0">
                  <c:v>115</c:v>
                </c:pt>
                <c:pt idx="1">
                  <c:v>115</c:v>
                </c:pt>
                <c:pt idx="2">
                  <c:v>115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697-4851-B310-6371198879B6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'5Dur'!$I$12:$K$12</c:f>
              <c:numCache>
                <c:formatCode>General</c:formatCode>
                <c:ptCount val="3"/>
                <c:pt idx="0">
                  <c:v>75</c:v>
                </c:pt>
                <c:pt idx="1">
                  <c:v>75</c:v>
                </c:pt>
                <c:pt idx="2">
                  <c:v>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697-4851-B310-6371198879B6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'5Dur'!$I$13:$K$13</c:f>
              <c:numCache>
                <c:formatCode>General</c:formatCode>
                <c:ptCount val="3"/>
                <c:pt idx="0">
                  <c:v>42</c:v>
                </c:pt>
                <c:pt idx="1">
                  <c:v>42</c:v>
                </c:pt>
                <c:pt idx="2">
                  <c:v>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697-4851-B310-6371198879B6}"/>
            </c:ext>
          </c:extLst>
        </c:ser>
        <c:ser>
          <c:idx val="8"/>
          <c:order val="4"/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val>
            <c:numRef>
              <c:f>'5Dur'!$I$18:$K$18</c:f>
              <c:numCache>
                <c:formatCode>General</c:formatCode>
                <c:ptCount val="3"/>
                <c:pt idx="0">
                  <c:v>133.5</c:v>
                </c:pt>
                <c:pt idx="1">
                  <c:v>145.4</c:v>
                </c:pt>
                <c:pt idx="2">
                  <c:v>156.5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6697-4851-B310-6371198879B6}"/>
            </c:ext>
          </c:extLst>
        </c:ser>
        <c:ser>
          <c:idx val="10"/>
          <c:order val="5"/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val>
            <c:numRef>
              <c:f>'5Dur'!$I$20:$K$20</c:f>
              <c:numCache>
                <c:formatCode>General</c:formatCode>
                <c:ptCount val="3"/>
                <c:pt idx="0">
                  <c:v>110</c:v>
                </c:pt>
                <c:pt idx="1">
                  <c:v>121.80000000000001</c:v>
                </c:pt>
                <c:pt idx="2">
                  <c:v>133.5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6697-4851-B310-6371198879B6}"/>
            </c:ext>
          </c:extLst>
        </c:ser>
        <c:ser>
          <c:idx val="12"/>
          <c:order val="6"/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val>
            <c:numRef>
              <c:f>'5Dur'!$I$22:$K$22</c:f>
              <c:numCache>
                <c:formatCode>General</c:formatCode>
                <c:ptCount val="3"/>
                <c:pt idx="0">
                  <c:v>69</c:v>
                </c:pt>
                <c:pt idx="1">
                  <c:v>83.5</c:v>
                </c:pt>
                <c:pt idx="2">
                  <c:v>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6697-4851-B310-6371198879B6}"/>
            </c:ext>
          </c:extLst>
        </c:ser>
        <c:ser>
          <c:idx val="14"/>
          <c:order val="7"/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val>
            <c:numRef>
              <c:f>'5Dur'!$I$24:$K$24</c:f>
              <c:numCache>
                <c:formatCode>General</c:formatCode>
                <c:ptCount val="3"/>
                <c:pt idx="0">
                  <c:v>35.5</c:v>
                </c:pt>
                <c:pt idx="1">
                  <c:v>53</c:v>
                </c:pt>
                <c:pt idx="2">
                  <c:v>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6697-4851-B310-6371198879B6}"/>
            </c:ext>
          </c:extLst>
        </c:ser>
        <c:ser>
          <c:idx val="16"/>
          <c:order val="8"/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val>
            <c:numRef>
              <c:f>'5Dur'!$I$26:$K$26</c:f>
              <c:numCache>
                <c:formatCode>General</c:formatCode>
                <c:ptCount val="3"/>
                <c:pt idx="0">
                  <c:v>301</c:v>
                </c:pt>
                <c:pt idx="1">
                  <c:v>301</c:v>
                </c:pt>
                <c:pt idx="2">
                  <c:v>301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6697-4851-B310-6371198879B6}"/>
            </c:ext>
          </c:extLst>
        </c:ser>
        <c:ser>
          <c:idx val="17"/>
          <c:order val="9"/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val>
            <c:numRef>
              <c:f>'5Dur'!$I$27:$K$27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6697-4851-B310-6371198879B6}"/>
            </c:ext>
          </c:extLst>
        </c:ser>
        <c:dLbls/>
        <c:marker val="1"/>
        <c:axId val="98494336"/>
        <c:axId val="98495872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4"/>
                <c:order val="4"/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val>
                  <c:numRef>
                    <c:extLst>
                      <c:ext uri="{02D57815-91ED-43cb-92C2-25804820EDAC}">
                        <c15:formulaRef>
                          <c15:sqref>'5Dur'!$I$14:$K$14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6697-4851-B310-6371198879B6}"/>
                  </c:ext>
                </c:extLst>
              </c15:ser>
            </c15:filteredLineSeries>
            <c15:filteredLineSeries>
              <c15:ser>
                <c:idx val="5"/>
                <c:order val="5"/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'5Dur'!$I$15:$K$15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6697-4851-B310-6371198879B6}"/>
                  </c:ext>
                </c:extLst>
              </c15:ser>
            </c15:filteredLineSeries>
            <c15:filteredLineSeries>
              <c15:ser>
                <c:idx val="6"/>
                <c:order val="6"/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'5Dur'!$I$16:$K$16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6697-4851-B310-6371198879B6}"/>
                  </c:ext>
                </c:extLst>
              </c15:ser>
            </c15:filteredLineSeries>
            <c15:filteredLineSeries>
              <c15:ser>
                <c:idx val="7"/>
                <c:order val="7"/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'5Dur'!$I$17:$K$17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6697-4851-B310-6371198879B6}"/>
                  </c:ext>
                </c:extLst>
              </c15:ser>
            </c15:filteredLineSeries>
            <c15:filteredLineSeries>
              <c15:ser>
                <c:idx val="9"/>
                <c:order val="9"/>
                <c:spPr>
                  <a:ln w="28575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60000"/>
                      </a:schemeClr>
                    </a:solidFill>
                    <a:ln w="9525">
                      <a:solidFill>
                        <a:schemeClr val="accent4">
                          <a:lumMod val="60000"/>
                        </a:schemeClr>
                      </a:solidFill>
                    </a:ln>
                    <a:effectLst/>
                  </c:spPr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'5Dur'!$I$19:$K$19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6697-4851-B310-6371198879B6}"/>
                  </c:ext>
                </c:extLst>
              </c15:ser>
            </c15:filteredLineSeries>
            <c15:filteredLineSeries>
              <c15:ser>
                <c:idx val="11"/>
                <c:order val="11"/>
                <c:spPr>
                  <a:ln w="28575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60000"/>
                      </a:schemeClr>
                    </a:solidFill>
                    <a:ln w="9525">
                      <a:solidFill>
                        <a:schemeClr val="accent6">
                          <a:lumMod val="60000"/>
                        </a:schemeClr>
                      </a:solidFill>
                    </a:ln>
                    <a:effectLst/>
                  </c:spPr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'5Dur'!$I$21:$K$21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6697-4851-B310-6371198879B6}"/>
                  </c:ext>
                </c:extLst>
              </c15:ser>
            </c15:filteredLineSeries>
            <c15:filteredLineSeries>
              <c15:ser>
                <c:idx val="13"/>
                <c:order val="13"/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2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'5Dur'!$I$23:$K$23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6697-4851-B310-6371198879B6}"/>
                  </c:ext>
                </c:extLst>
              </c15:ser>
            </c15:filteredLineSeries>
            <c15:filteredLineSeries>
              <c15:ser>
                <c:idx val="15"/>
                <c:order val="15"/>
                <c:spPr>
                  <a:ln w="28575" cap="rnd">
                    <a:solidFill>
                      <a:schemeClr val="accent4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4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'5Dur'!$I$25:$K$25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6697-4851-B310-6371198879B6}"/>
                  </c:ext>
                </c:extLst>
              </c15:ser>
            </c15:filteredLineSeries>
          </c:ext>
        </c:extLst>
      </c:lineChart>
      <c:catAx>
        <c:axId val="9849433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8495872"/>
        <c:crosses val="autoZero"/>
        <c:auto val="1"/>
        <c:lblAlgn val="ctr"/>
        <c:lblOffset val="100"/>
      </c:catAx>
      <c:valAx>
        <c:axId val="9849587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8494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plotArea>
      <c:layout/>
      <c:lineChart>
        <c:grouping val="standard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Dur!$I$8:$K$8</c:f>
              <c:numCache>
                <c:formatCode>General</c:formatCode>
                <c:ptCount val="3"/>
                <c:pt idx="0">
                  <c:v>165</c:v>
                </c:pt>
                <c:pt idx="1">
                  <c:v>165</c:v>
                </c:pt>
                <c:pt idx="2">
                  <c:v>165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94C-489E-86E5-4B4F6CAEC38F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Dur!$I$9:$K$9</c:f>
              <c:numCache>
                <c:formatCode>General</c:formatCode>
                <c:ptCount val="3"/>
                <c:pt idx="0">
                  <c:v>139</c:v>
                </c:pt>
                <c:pt idx="1">
                  <c:v>139</c:v>
                </c:pt>
                <c:pt idx="2">
                  <c:v>139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94C-489E-86E5-4B4F6CAEC38F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Dur!$I$10:$K$10</c:f>
              <c:numCache>
                <c:formatCode>General</c:formatCode>
                <c:ptCount val="3"/>
                <c:pt idx="0">
                  <c:v>115</c:v>
                </c:pt>
                <c:pt idx="1">
                  <c:v>115</c:v>
                </c:pt>
                <c:pt idx="2">
                  <c:v>115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94C-489E-86E5-4B4F6CAEC38F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Dur!$I$11:$K$11</c:f>
              <c:numCache>
                <c:formatCode>General</c:formatCode>
                <c:ptCount val="3"/>
                <c:pt idx="0">
                  <c:v>93</c:v>
                </c:pt>
                <c:pt idx="1">
                  <c:v>93</c:v>
                </c:pt>
                <c:pt idx="2">
                  <c:v>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94C-489E-86E5-4B4F6CAEC38F}"/>
            </c:ext>
          </c:extLst>
        </c:ser>
        <c:ser>
          <c:idx val="4"/>
          <c:order val="4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Dur!$I$12:$K$12</c:f>
              <c:numCache>
                <c:formatCode>General</c:formatCode>
                <c:ptCount val="3"/>
                <c:pt idx="0">
                  <c:v>72</c:v>
                </c:pt>
                <c:pt idx="1">
                  <c:v>72</c:v>
                </c:pt>
                <c:pt idx="2">
                  <c:v>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94C-489E-86E5-4B4F6CAEC38F}"/>
            </c:ext>
          </c:extLst>
        </c:ser>
        <c:ser>
          <c:idx val="5"/>
          <c:order val="5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Dur!$I$13:$K$13</c:f>
              <c:numCache>
                <c:formatCode>General</c:formatCode>
                <c:ptCount val="3"/>
                <c:pt idx="0">
                  <c:v>42</c:v>
                </c:pt>
                <c:pt idx="1">
                  <c:v>42</c:v>
                </c:pt>
                <c:pt idx="2">
                  <c:v>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294C-489E-86E5-4B4F6CAEC38F}"/>
            </c:ext>
          </c:extLst>
        </c:ser>
        <c:ser>
          <c:idx val="6"/>
          <c:order val="6"/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val>
            <c:numRef>
              <c:f>Dur!$I$14:$K$14</c:f>
              <c:numCache>
                <c:formatCode>General</c:formatCode>
                <c:ptCount val="3"/>
                <c:pt idx="0">
                  <c:v>156.5</c:v>
                </c:pt>
                <c:pt idx="1">
                  <c:v>166.6</c:v>
                </c:pt>
                <c:pt idx="2">
                  <c:v>175.97674418604652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294C-489E-86E5-4B4F6CAEC38F}"/>
            </c:ext>
          </c:extLst>
        </c:ser>
        <c:ser>
          <c:idx val="8"/>
          <c:order val="7"/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val>
            <c:numRef>
              <c:f>Dur!$I$16:$K$16</c:f>
              <c:numCache>
                <c:formatCode>General</c:formatCode>
                <c:ptCount val="3"/>
                <c:pt idx="0">
                  <c:v>133.5</c:v>
                </c:pt>
                <c:pt idx="1">
                  <c:v>145.4</c:v>
                </c:pt>
                <c:pt idx="2">
                  <c:v>156.5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94C-489E-86E5-4B4F6CAEC38F}"/>
            </c:ext>
          </c:extLst>
        </c:ser>
        <c:ser>
          <c:idx val="10"/>
          <c:order val="8"/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val>
            <c:numRef>
              <c:f>Dur!$I$18:$K$18</c:f>
              <c:numCache>
                <c:formatCode>General</c:formatCode>
                <c:ptCount val="3"/>
                <c:pt idx="0">
                  <c:v>110</c:v>
                </c:pt>
                <c:pt idx="1">
                  <c:v>121.80000000000001</c:v>
                </c:pt>
                <c:pt idx="2">
                  <c:v>133.5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94C-489E-86E5-4B4F6CAEC38F}"/>
            </c:ext>
          </c:extLst>
        </c:ser>
        <c:ser>
          <c:idx val="12"/>
          <c:order val="9"/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val>
            <c:numRef>
              <c:f>Dur!$I$20:$K$20</c:f>
              <c:numCache>
                <c:formatCode>General</c:formatCode>
                <c:ptCount val="3"/>
                <c:pt idx="0">
                  <c:v>83.5</c:v>
                </c:pt>
                <c:pt idx="1">
                  <c:v>97</c:v>
                </c:pt>
                <c:pt idx="2">
                  <c:v>110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294C-489E-86E5-4B4F6CAEC38F}"/>
            </c:ext>
          </c:extLst>
        </c:ser>
        <c:ser>
          <c:idx val="14"/>
          <c:order val="10"/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val>
            <c:numRef>
              <c:f>Dur!$I$22:$K$22</c:f>
              <c:numCache>
                <c:formatCode>General</c:formatCode>
                <c:ptCount val="3"/>
                <c:pt idx="0">
                  <c:v>69</c:v>
                </c:pt>
                <c:pt idx="1">
                  <c:v>83.5</c:v>
                </c:pt>
                <c:pt idx="2">
                  <c:v>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294C-489E-86E5-4B4F6CAEC38F}"/>
            </c:ext>
          </c:extLst>
        </c:ser>
        <c:ser>
          <c:idx val="16"/>
          <c:order val="11"/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val>
            <c:numRef>
              <c:f>Dur!$I$24:$K$24</c:f>
              <c:numCache>
                <c:formatCode>General</c:formatCode>
                <c:ptCount val="3"/>
                <c:pt idx="0">
                  <c:v>35.5</c:v>
                </c:pt>
                <c:pt idx="1">
                  <c:v>53</c:v>
                </c:pt>
                <c:pt idx="2">
                  <c:v>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294C-489E-86E5-4B4F6CAEC38F}"/>
            </c:ext>
          </c:extLst>
        </c:ser>
        <c:ser>
          <c:idx val="18"/>
          <c:order val="12"/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val>
            <c:numRef>
              <c:f>Dur!$I$26:$K$26</c:f>
              <c:numCache>
                <c:formatCode>General</c:formatCode>
                <c:ptCount val="3"/>
                <c:pt idx="0">
                  <c:v>301</c:v>
                </c:pt>
                <c:pt idx="1">
                  <c:v>301</c:v>
                </c:pt>
                <c:pt idx="2">
                  <c:v>301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294C-489E-86E5-4B4F6CAEC38F}"/>
            </c:ext>
          </c:extLst>
        </c:ser>
        <c:ser>
          <c:idx val="19"/>
          <c:order val="13"/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val>
            <c:numRef>
              <c:f>Dur!$I$27:$K$27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294C-489E-86E5-4B4F6CAEC38F}"/>
            </c:ext>
          </c:extLst>
        </c:ser>
        <c:dLbls/>
        <c:marker val="1"/>
        <c:axId val="94851072"/>
        <c:axId val="94852608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7"/>
                <c:order val="7"/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val>
                  <c:numRef>
                    <c:extLst>
                      <c:ext uri="{02D57815-91ED-43cb-92C2-25804820EDAC}">
                        <c15:formulaRef>
                          <c15:sqref>Dur!$I$15:$K$15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7-294C-489E-86E5-4B4F6CAEC38F}"/>
                  </c:ext>
                </c:extLst>
              </c15:ser>
            </c15:filteredLineSeries>
            <c15:filteredLineSeries>
              <c15:ser>
                <c:idx val="9"/>
                <c:order val="9"/>
                <c:spPr>
                  <a:ln w="28575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60000"/>
                      </a:schemeClr>
                    </a:solidFill>
                    <a:ln w="9525">
                      <a:solidFill>
                        <a:schemeClr val="accent4">
                          <a:lumMod val="60000"/>
                        </a:schemeClr>
                      </a:solidFill>
                    </a:ln>
                    <a:effectLst/>
                  </c:spPr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Dur!$I$17:$K$17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294C-489E-86E5-4B4F6CAEC38F}"/>
                  </c:ext>
                </c:extLst>
              </c15:ser>
            </c15:filteredLineSeries>
            <c15:filteredLineSeries>
              <c15:ser>
                <c:idx val="11"/>
                <c:order val="11"/>
                <c:spPr>
                  <a:ln w="28575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60000"/>
                      </a:schemeClr>
                    </a:solidFill>
                    <a:ln w="9525">
                      <a:solidFill>
                        <a:schemeClr val="accent6">
                          <a:lumMod val="60000"/>
                        </a:schemeClr>
                      </a:solidFill>
                    </a:ln>
                    <a:effectLst/>
                  </c:spPr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Dur!$I$19:$K$19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294C-489E-86E5-4B4F6CAEC38F}"/>
                  </c:ext>
                </c:extLst>
              </c15:ser>
            </c15:filteredLineSeries>
            <c15:filteredLineSeries>
              <c15:ser>
                <c:idx val="13"/>
                <c:order val="13"/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2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Dur!$I$21:$K$21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294C-489E-86E5-4B4F6CAEC38F}"/>
                  </c:ext>
                </c:extLst>
              </c15:ser>
            </c15:filteredLineSeries>
            <c15:filteredLineSeries>
              <c15:ser>
                <c:idx val="15"/>
                <c:order val="15"/>
                <c:spPr>
                  <a:ln w="28575" cap="rnd">
                    <a:solidFill>
                      <a:schemeClr val="accent4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4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Dur!$I$23:$K$23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294C-489E-86E5-4B4F6CAEC38F}"/>
                  </c:ext>
                </c:extLst>
              </c15:ser>
            </c15:filteredLineSeries>
            <c15:filteredLineSeries>
              <c15:ser>
                <c:idx val="17"/>
                <c:order val="17"/>
                <c:spPr>
                  <a:ln w="28575" cap="rnd">
                    <a:solidFill>
                      <a:schemeClr val="accent6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6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Dur!$I$25:$K$25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294C-489E-86E5-4B4F6CAEC38F}"/>
                  </c:ext>
                </c:extLst>
              </c15:ser>
            </c15:filteredLineSeries>
          </c:ext>
        </c:extLst>
      </c:lineChart>
      <c:catAx>
        <c:axId val="9485107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4852608"/>
        <c:crosses val="autoZero"/>
        <c:auto val="1"/>
        <c:lblAlgn val="ctr"/>
        <c:lblOffset val="100"/>
      </c:catAx>
      <c:valAx>
        <c:axId val="9485260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4851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plotArea>
      <c:layout/>
      <c:lineChart>
        <c:grouping val="standard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Uni!$I$4:$K$4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8B1-48E1-9CBA-0ADBC4D4984C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Uni!$I$5:$K$5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8B1-48E1-9CBA-0ADBC4D4984C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Uni!$I$6:$K$6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8B1-48E1-9CBA-0ADBC4D4984C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Uni!$I$7:$K$7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8B1-48E1-9CBA-0ADBC4D4984C}"/>
            </c:ext>
          </c:extLst>
        </c:ser>
        <c:ser>
          <c:idx val="4"/>
          <c:order val="4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Uni!$I$8:$K$8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8B1-48E1-9CBA-0ADBC4D4984C}"/>
            </c:ext>
          </c:extLst>
        </c:ser>
        <c:ser>
          <c:idx val="5"/>
          <c:order val="5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Uni!$I$9:$K$9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68B1-48E1-9CBA-0ADBC4D4984C}"/>
            </c:ext>
          </c:extLst>
        </c:ser>
        <c:ser>
          <c:idx val="6"/>
          <c:order val="6"/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val>
            <c:numRef>
              <c:f>Uni!$I$10:$K$10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8B1-48E1-9CBA-0ADBC4D4984C}"/>
            </c:ext>
          </c:extLst>
        </c:ser>
        <c:ser>
          <c:idx val="7"/>
          <c:order val="7"/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val>
            <c:numRef>
              <c:f>Uni!$I$11:$K$11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68B1-48E1-9CBA-0ADBC4D4984C}"/>
            </c:ext>
          </c:extLst>
        </c:ser>
        <c:ser>
          <c:idx val="8"/>
          <c:order val="8"/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val>
            <c:numRef>
              <c:f>Uni!$I$12:$K$12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68B1-48E1-9CBA-0ADBC4D4984C}"/>
            </c:ext>
          </c:extLst>
        </c:ser>
        <c:ser>
          <c:idx val="9"/>
          <c:order val="9"/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val>
            <c:numRef>
              <c:f>Uni!$I$13:$K$13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68B1-48E1-9CBA-0ADBC4D4984C}"/>
            </c:ext>
          </c:extLst>
        </c:ser>
        <c:ser>
          <c:idx val="11"/>
          <c:order val="10"/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val>
            <c:numRef>
              <c:f>Uni!$I$15:$K$15</c:f>
              <c:numCache>
                <c:formatCode>General</c:formatCode>
                <c:ptCount val="3"/>
                <c:pt idx="0">
                  <c:v>140.47674418604652</c:v>
                </c:pt>
                <c:pt idx="1">
                  <c:v>149.30738307253392</c:v>
                </c:pt>
                <c:pt idx="2">
                  <c:v>157.56445245939057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68B1-48E1-9CBA-0ADBC4D4984C}"/>
            </c:ext>
          </c:extLst>
        </c:ser>
        <c:ser>
          <c:idx val="12"/>
          <c:order val="11"/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val>
            <c:numRef>
              <c:f>Uni!$I$16:$K$16</c:f>
              <c:numCache>
                <c:formatCode>General</c:formatCode>
                <c:ptCount val="3"/>
                <c:pt idx="0">
                  <c:v>131.1</c:v>
                </c:pt>
                <c:pt idx="1">
                  <c:v>140.47674418604652</c:v>
                </c:pt>
                <c:pt idx="2">
                  <c:v>149.30738307253392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68B1-48E1-9CBA-0ADBC4D4984C}"/>
            </c:ext>
          </c:extLst>
        </c:ser>
        <c:ser>
          <c:idx val="13"/>
          <c:order val="12"/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val>
            <c:numRef>
              <c:f>Uni!$I$17:$K$17</c:f>
              <c:numCache>
                <c:formatCode>General</c:formatCode>
                <c:ptCount val="3"/>
                <c:pt idx="0">
                  <c:v>121</c:v>
                </c:pt>
                <c:pt idx="1">
                  <c:v>131.1</c:v>
                </c:pt>
                <c:pt idx="2">
                  <c:v>140.47674418604652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68B1-48E1-9CBA-0ADBC4D4984C}"/>
            </c:ext>
          </c:extLst>
        </c:ser>
        <c:ser>
          <c:idx val="14"/>
          <c:order val="13"/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val>
            <c:numRef>
              <c:f>Uni!$I$18:$K$18</c:f>
              <c:numCache>
                <c:formatCode>General</c:formatCode>
                <c:ptCount val="3"/>
                <c:pt idx="0">
                  <c:v>109.9</c:v>
                </c:pt>
                <c:pt idx="1">
                  <c:v>121</c:v>
                </c:pt>
                <c:pt idx="2">
                  <c:v>131.1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68B1-48E1-9CBA-0ADBC4D4984C}"/>
            </c:ext>
          </c:extLst>
        </c:ser>
        <c:ser>
          <c:idx val="15"/>
          <c:order val="14"/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val>
            <c:numRef>
              <c:f>Uni!$I$19:$K$19</c:f>
              <c:numCache>
                <c:formatCode>General</c:formatCode>
                <c:ptCount val="3"/>
                <c:pt idx="0">
                  <c:v>98</c:v>
                </c:pt>
                <c:pt idx="1">
                  <c:v>109.9</c:v>
                </c:pt>
                <c:pt idx="2">
                  <c:v>121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68B1-48E1-9CBA-0ADBC4D4984C}"/>
            </c:ext>
          </c:extLst>
        </c:ser>
        <c:ser>
          <c:idx val="16"/>
          <c:order val="15"/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val>
            <c:numRef>
              <c:f>Uni!$I$20:$K$20</c:f>
              <c:numCache>
                <c:formatCode>General</c:formatCode>
                <c:ptCount val="3"/>
                <c:pt idx="0">
                  <c:v>86.300000000000011</c:v>
                </c:pt>
                <c:pt idx="1">
                  <c:v>98</c:v>
                </c:pt>
                <c:pt idx="2">
                  <c:v>109.9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68B1-48E1-9CBA-0ADBC4D4984C}"/>
            </c:ext>
          </c:extLst>
        </c:ser>
        <c:ser>
          <c:idx val="17"/>
          <c:order val="16"/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val>
            <c:numRef>
              <c:f>Uni!$I$21:$K$21</c:f>
              <c:numCache>
                <c:formatCode>General</c:formatCode>
                <c:ptCount val="3"/>
                <c:pt idx="0">
                  <c:v>74.5</c:v>
                </c:pt>
                <c:pt idx="1">
                  <c:v>86.300000000000011</c:v>
                </c:pt>
                <c:pt idx="2">
                  <c:v>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68B1-48E1-9CBA-0ADBC4D4984C}"/>
            </c:ext>
          </c:extLst>
        </c:ser>
        <c:ser>
          <c:idx val="18"/>
          <c:order val="17"/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val>
            <c:numRef>
              <c:f>Uni!$I$22:$K$22</c:f>
              <c:numCache>
                <c:formatCode>General</c:formatCode>
                <c:ptCount val="3"/>
                <c:pt idx="0">
                  <c:v>61.5</c:v>
                </c:pt>
                <c:pt idx="1">
                  <c:v>74.5</c:v>
                </c:pt>
                <c:pt idx="2">
                  <c:v>86.300000000000011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68B1-48E1-9CBA-0ADBC4D4984C}"/>
            </c:ext>
          </c:extLst>
        </c:ser>
        <c:ser>
          <c:idx val="19"/>
          <c:order val="18"/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val>
            <c:numRef>
              <c:f>Uni!$I$23:$K$23</c:f>
              <c:numCache>
                <c:formatCode>General</c:formatCode>
                <c:ptCount val="3"/>
                <c:pt idx="0">
                  <c:v>48</c:v>
                </c:pt>
                <c:pt idx="1">
                  <c:v>61.5</c:v>
                </c:pt>
                <c:pt idx="2">
                  <c:v>74.5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68B1-48E1-9CBA-0ADBC4D4984C}"/>
            </c:ext>
          </c:extLst>
        </c:ser>
        <c:ser>
          <c:idx val="20"/>
          <c:order val="19"/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val>
            <c:numRef>
              <c:f>Uni!$I$24:$K$24</c:f>
              <c:numCache>
                <c:formatCode>General</c:formatCode>
                <c:ptCount val="3"/>
                <c:pt idx="0">
                  <c:v>33.5</c:v>
                </c:pt>
                <c:pt idx="1">
                  <c:v>48</c:v>
                </c:pt>
                <c:pt idx="2">
                  <c:v>61.5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68B1-48E1-9CBA-0ADBC4D4984C}"/>
            </c:ext>
          </c:extLst>
        </c:ser>
        <c:ser>
          <c:idx val="21"/>
          <c:order val="20"/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val>
            <c:numRef>
              <c:f>Uni!$I$25:$K$25</c:f>
              <c:numCache>
                <c:formatCode>General</c:formatCode>
                <c:ptCount val="3"/>
                <c:pt idx="0">
                  <c:v>17.5</c:v>
                </c:pt>
                <c:pt idx="1">
                  <c:v>33.5</c:v>
                </c:pt>
                <c:pt idx="2">
                  <c:v>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5-68B1-48E1-9CBA-0ADBC4D4984C}"/>
            </c:ext>
          </c:extLst>
        </c:ser>
        <c:ser>
          <c:idx val="22"/>
          <c:order val="21"/>
          <c:spPr>
            <a:ln w="285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val>
            <c:numRef>
              <c:f>Uni!$I$26:$K$26</c:f>
              <c:numCache>
                <c:formatCode>General</c:formatCode>
                <c:ptCount val="3"/>
                <c:pt idx="0">
                  <c:v>265.5</c:v>
                </c:pt>
                <c:pt idx="1">
                  <c:v>265.5</c:v>
                </c:pt>
                <c:pt idx="2">
                  <c:v>265.5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68B1-48E1-9CBA-0ADBC4D4984C}"/>
            </c:ext>
          </c:extLst>
        </c:ser>
        <c:ser>
          <c:idx val="23"/>
          <c:order val="22"/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val>
            <c:numRef>
              <c:f>Uni!$I$27:$K$27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7-68B1-48E1-9CBA-0ADBC4D4984C}"/>
            </c:ext>
          </c:extLst>
        </c:ser>
        <c:dLbls/>
        <c:marker val="1"/>
        <c:axId val="95143040"/>
        <c:axId val="95144576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10"/>
                <c:order val="10"/>
                <c:spPr>
                  <a:ln w="28575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60000"/>
                      </a:schemeClr>
                    </a:solidFill>
                    <a:ln w="9525">
                      <a:solidFill>
                        <a:schemeClr val="accent5">
                          <a:lumMod val="60000"/>
                        </a:schemeClr>
                      </a:solidFill>
                    </a:ln>
                    <a:effectLst/>
                  </c:spPr>
                </c:marker>
                <c:val>
                  <c:numRef>
                    <c:extLst>
                      <c:ext uri="{02D57815-91ED-43cb-92C2-25804820EDAC}">
                        <c15:formulaRef>
                          <c15:sqref>Uni!$I$14:$K$14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A-68B1-48E1-9CBA-0ADBC4D4984C}"/>
                  </c:ext>
                </c:extLst>
              </c15:ser>
            </c15:filteredLineSeries>
          </c:ext>
        </c:extLst>
      </c:lineChart>
      <c:catAx>
        <c:axId val="9514304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5144576"/>
        <c:crosses val="autoZero"/>
        <c:auto val="1"/>
        <c:lblAlgn val="ctr"/>
        <c:lblOffset val="100"/>
      </c:catAx>
      <c:valAx>
        <c:axId val="9514457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5143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plotArea>
      <c:layout/>
      <c:lineChart>
        <c:grouping val="standard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BlueMi!$I$4:$K$4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F89-4A60-91E3-D5F5D7195577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BlueMi!$I$5:$K$5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F89-4A60-91E3-D5F5D7195577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BlueMi!$I$6:$K$6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F89-4A60-91E3-D5F5D7195577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BlueMi!$I$7:$K$7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F89-4A60-91E3-D5F5D7195577}"/>
            </c:ext>
          </c:extLst>
        </c:ser>
        <c:ser>
          <c:idx val="4"/>
          <c:order val="4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BlueMi!$I$8:$K$8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F89-4A60-91E3-D5F5D7195577}"/>
            </c:ext>
          </c:extLst>
        </c:ser>
        <c:ser>
          <c:idx val="5"/>
          <c:order val="5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BlueMi!$I$9:$K$9</c:f>
              <c:numCache>
                <c:formatCode>General</c:formatCode>
                <c:ptCount val="3"/>
                <c:pt idx="0">
                  <c:v>184</c:v>
                </c:pt>
                <c:pt idx="1">
                  <c:v>184</c:v>
                </c:pt>
                <c:pt idx="2">
                  <c:v>184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F89-4A60-91E3-D5F5D7195577}"/>
            </c:ext>
          </c:extLst>
        </c:ser>
        <c:ser>
          <c:idx val="6"/>
          <c:order val="6"/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val>
            <c:numRef>
              <c:f>BlueMi!$I$10:$K$10</c:f>
              <c:numCache>
                <c:formatCode>General</c:formatCode>
                <c:ptCount val="3"/>
                <c:pt idx="0">
                  <c:v>150</c:v>
                </c:pt>
                <c:pt idx="1">
                  <c:v>150</c:v>
                </c:pt>
                <c:pt idx="2">
                  <c:v>150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F89-4A60-91E3-D5F5D7195577}"/>
            </c:ext>
          </c:extLst>
        </c:ser>
        <c:ser>
          <c:idx val="7"/>
          <c:order val="7"/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val>
            <c:numRef>
              <c:f>BlueMi!$I$11:$K$11</c:f>
              <c:numCache>
                <c:formatCode>General</c:formatCode>
                <c:ptCount val="3"/>
                <c:pt idx="0">
                  <c:v>127</c:v>
                </c:pt>
                <c:pt idx="1">
                  <c:v>127</c:v>
                </c:pt>
                <c:pt idx="2">
                  <c:v>127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AF89-4A60-91E3-D5F5D7195577}"/>
            </c:ext>
          </c:extLst>
        </c:ser>
        <c:ser>
          <c:idx val="8"/>
          <c:order val="8"/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val>
            <c:numRef>
              <c:f>BlueMi!$I$12:$K$12</c:f>
              <c:numCache>
                <c:formatCode>General</c:formatCode>
                <c:ptCount val="3"/>
                <c:pt idx="0">
                  <c:v>105</c:v>
                </c:pt>
                <c:pt idx="1">
                  <c:v>105</c:v>
                </c:pt>
                <c:pt idx="2">
                  <c:v>105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AF89-4A60-91E3-D5F5D7195577}"/>
            </c:ext>
          </c:extLst>
        </c:ser>
        <c:ser>
          <c:idx val="9"/>
          <c:order val="9"/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val>
            <c:numRef>
              <c:f>BlueMi!$I$13:$K$13</c:f>
              <c:numCache>
                <c:formatCode>General</c:formatCode>
                <c:ptCount val="3"/>
                <c:pt idx="0">
                  <c:v>82</c:v>
                </c:pt>
                <c:pt idx="1">
                  <c:v>82</c:v>
                </c:pt>
                <c:pt idx="2">
                  <c:v>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AF89-4A60-91E3-D5F5D7195577}"/>
            </c:ext>
          </c:extLst>
        </c:ser>
        <c:ser>
          <c:idx val="12"/>
          <c:order val="10"/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val>
            <c:numRef>
              <c:f>BlueMi!$I$16:$K$16</c:f>
              <c:numCache>
                <c:formatCode>General</c:formatCode>
                <c:ptCount val="3"/>
                <c:pt idx="0">
                  <c:v>172.5</c:v>
                </c:pt>
                <c:pt idx="1">
                  <c:v>184.3</c:v>
                </c:pt>
                <c:pt idx="2">
                  <c:v>196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AF89-4A60-91E3-D5F5D7195577}"/>
            </c:ext>
          </c:extLst>
        </c:ser>
        <c:ser>
          <c:idx val="15"/>
          <c:order val="11"/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val>
            <c:numRef>
              <c:f>BlueMi!$I$19:$K$19</c:f>
              <c:numCache>
                <c:formatCode>General</c:formatCode>
                <c:ptCount val="3"/>
                <c:pt idx="0">
                  <c:v>131.5</c:v>
                </c:pt>
                <c:pt idx="1">
                  <c:v>146</c:v>
                </c:pt>
                <c:pt idx="2">
                  <c:v>159.5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AF89-4A60-91E3-D5F5D7195577}"/>
            </c:ext>
          </c:extLst>
        </c:ser>
        <c:ser>
          <c:idx val="16"/>
          <c:order val="12"/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val>
            <c:numRef>
              <c:f>BlueMi!$I$20:$K$20</c:f>
              <c:numCache>
                <c:formatCode>General</c:formatCode>
                <c:ptCount val="3"/>
                <c:pt idx="0">
                  <c:v>115.5</c:v>
                </c:pt>
                <c:pt idx="1">
                  <c:v>131.5</c:v>
                </c:pt>
                <c:pt idx="2">
                  <c:v>146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AF89-4A60-91E3-D5F5D7195577}"/>
            </c:ext>
          </c:extLst>
        </c:ser>
        <c:ser>
          <c:idx val="17"/>
          <c:order val="13"/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val>
            <c:numRef>
              <c:f>BlueMi!$I$21:$K$21</c:f>
              <c:numCache>
                <c:formatCode>General</c:formatCode>
                <c:ptCount val="3"/>
                <c:pt idx="0">
                  <c:v>98</c:v>
                </c:pt>
                <c:pt idx="1">
                  <c:v>115.5</c:v>
                </c:pt>
                <c:pt idx="2">
                  <c:v>131.5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AF89-4A60-91E3-D5F5D7195577}"/>
            </c:ext>
          </c:extLst>
        </c:ser>
        <c:ser>
          <c:idx val="19"/>
          <c:order val="14"/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val>
            <c:numRef>
              <c:f>BlueMi!$I$23:$K$23</c:f>
              <c:numCache>
                <c:formatCode>General</c:formatCode>
                <c:ptCount val="3"/>
                <c:pt idx="0">
                  <c:v>62.5</c:v>
                </c:pt>
                <c:pt idx="1">
                  <c:v>80.300000000000011</c:v>
                </c:pt>
                <c:pt idx="2">
                  <c:v>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AF89-4A60-91E3-D5F5D7195577}"/>
            </c:ext>
          </c:extLst>
        </c:ser>
        <c:ser>
          <c:idx val="22"/>
          <c:order val="15"/>
          <c:spPr>
            <a:ln w="285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val>
            <c:numRef>
              <c:f>BlueMi!$I$26:$K$26</c:f>
              <c:numCache>
                <c:formatCode>General</c:formatCode>
                <c:ptCount val="3"/>
                <c:pt idx="0">
                  <c:v>363.5</c:v>
                </c:pt>
                <c:pt idx="1">
                  <c:v>363.5</c:v>
                </c:pt>
                <c:pt idx="2">
                  <c:v>363.5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AF89-4A60-91E3-D5F5D7195577}"/>
            </c:ext>
          </c:extLst>
        </c:ser>
        <c:ser>
          <c:idx val="23"/>
          <c:order val="16"/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val>
            <c:numRef>
              <c:f>BlueMi!$I$27:$K$27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7-AF89-4A60-91E3-D5F5D7195577}"/>
            </c:ext>
          </c:extLst>
        </c:ser>
        <c:dLbls/>
        <c:marker val="1"/>
        <c:axId val="95494912"/>
        <c:axId val="95496448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10"/>
                <c:order val="10"/>
                <c:spPr>
                  <a:ln w="28575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60000"/>
                      </a:schemeClr>
                    </a:solidFill>
                    <a:ln w="9525">
                      <a:solidFill>
                        <a:schemeClr val="accent5">
                          <a:lumMod val="60000"/>
                        </a:schemeClr>
                      </a:solidFill>
                    </a:ln>
                    <a:effectLst/>
                  </c:spPr>
                </c:marker>
                <c:val>
                  <c:numRef>
                    <c:extLst>
                      <c:ext uri="{02D57815-91ED-43cb-92C2-25804820EDAC}">
                        <c15:formulaRef>
                          <c15:sqref>BlueMi!$I$14:$K$14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A-AF89-4A60-91E3-D5F5D7195577}"/>
                  </c:ext>
                </c:extLst>
              </c15:ser>
            </c15:filteredLineSeries>
            <c15:filteredLineSeries>
              <c15:ser>
                <c:idx val="11"/>
                <c:order val="11"/>
                <c:spPr>
                  <a:ln w="28575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60000"/>
                      </a:schemeClr>
                    </a:solidFill>
                    <a:ln w="9525">
                      <a:solidFill>
                        <a:schemeClr val="accent6">
                          <a:lumMod val="60000"/>
                        </a:schemeClr>
                      </a:solidFill>
                    </a:ln>
                    <a:effectLst/>
                  </c:spPr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BlueMi!$I$15:$K$15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AF89-4A60-91E3-D5F5D7195577}"/>
                  </c:ext>
                </c:extLst>
              </c15:ser>
            </c15:filteredLineSeries>
            <c15:filteredLineSeries>
              <c15:ser>
                <c:idx val="13"/>
                <c:order val="13"/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2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BlueMi!$I$17:$K$17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AF89-4A60-91E3-D5F5D7195577}"/>
                  </c:ext>
                </c:extLst>
              </c15:ser>
            </c15:filteredLineSeries>
            <c15:filteredLineSeries>
              <c15:ser>
                <c:idx val="14"/>
                <c:order val="14"/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3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BlueMi!$I$18:$K$18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AF89-4A60-91E3-D5F5D7195577}"/>
                  </c:ext>
                </c:extLst>
              </c15:ser>
            </c15:filteredLineSeries>
            <c15:filteredLineSeries>
              <c15:ser>
                <c:idx val="18"/>
                <c:order val="18"/>
                <c:spPr>
                  <a:ln w="28575" cap="rnd">
                    <a:solidFill>
                      <a:schemeClr val="accent1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80000"/>
                      </a:schemeClr>
                    </a:solidFill>
                    <a:ln w="9525">
                      <a:solidFill>
                        <a:schemeClr val="accent1">
                          <a:lumMod val="80000"/>
                        </a:schemeClr>
                      </a:solidFill>
                    </a:ln>
                    <a:effectLst/>
                  </c:spPr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BlueMi!$I$22:$K$22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AF89-4A60-91E3-D5F5D7195577}"/>
                  </c:ext>
                </c:extLst>
              </c15:ser>
            </c15:filteredLineSeries>
            <c15:filteredLineSeries>
              <c15:ser>
                <c:idx val="20"/>
                <c:order val="20"/>
                <c:spPr>
                  <a:ln w="28575" cap="rnd">
                    <a:solidFill>
                      <a:schemeClr val="accent3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80000"/>
                      </a:schemeClr>
                    </a:solidFill>
                    <a:ln w="9525">
                      <a:solidFill>
                        <a:schemeClr val="accent3">
                          <a:lumMod val="80000"/>
                        </a:schemeClr>
                      </a:solidFill>
                    </a:ln>
                    <a:effectLst/>
                  </c:spPr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BlueMi!$I$24:$K$24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4-AF89-4A60-91E3-D5F5D7195577}"/>
                  </c:ext>
                </c:extLst>
              </c15:ser>
            </c15:filteredLineSeries>
            <c15:filteredLineSeries>
              <c15:ser>
                <c:idx val="21"/>
                <c:order val="21"/>
                <c:spPr>
                  <a:ln w="28575" cap="rnd">
                    <a:solidFill>
                      <a:schemeClr val="accent4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80000"/>
                      </a:schemeClr>
                    </a:solidFill>
                    <a:ln w="9525">
                      <a:solidFill>
                        <a:schemeClr val="accent4">
                          <a:lumMod val="80000"/>
                        </a:schemeClr>
                      </a:solidFill>
                    </a:ln>
                    <a:effectLst/>
                  </c:spPr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BlueMi!$I$25:$K$25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5-AF89-4A60-91E3-D5F5D7195577}"/>
                  </c:ext>
                </c:extLst>
              </c15:ser>
            </c15:filteredLineSeries>
          </c:ext>
        </c:extLst>
      </c:lineChart>
      <c:catAx>
        <c:axId val="9549491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5496448"/>
        <c:crosses val="autoZero"/>
        <c:auto val="1"/>
        <c:lblAlgn val="ctr"/>
        <c:lblOffset val="100"/>
      </c:catAx>
      <c:valAx>
        <c:axId val="9549644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5494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plotArea>
      <c:layout>
        <c:manualLayout>
          <c:layoutTarget val="inner"/>
          <c:xMode val="edge"/>
          <c:yMode val="edge"/>
          <c:x val="0.21612993088160995"/>
          <c:y val="7.359126984126986E-2"/>
          <c:w val="0.70053668607533159"/>
          <c:h val="0.88038042119735027"/>
        </c:manualLayout>
      </c:layout>
      <c:lineChart>
        <c:grouping val="standard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BlueMi2!$I$8:$K$8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BlueMi2!$I$9:$K$9</c:f>
              <c:numCache>
                <c:formatCode>General</c:formatCode>
                <c:ptCount val="3"/>
                <c:pt idx="0">
                  <c:v>180</c:v>
                </c:pt>
                <c:pt idx="1">
                  <c:v>180</c:v>
                </c:pt>
                <c:pt idx="2">
                  <c:v>180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36F-4BF8-9179-28069D5DA9FF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BlueMi2!$I$8:$K$8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BlueMi2!$I$10:$K$10</c:f>
              <c:numCache>
                <c:formatCode>General</c:formatCode>
                <c:ptCount val="3"/>
                <c:pt idx="0">
                  <c:v>151</c:v>
                </c:pt>
                <c:pt idx="1">
                  <c:v>151</c:v>
                </c:pt>
                <c:pt idx="2">
                  <c:v>151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36F-4BF8-9179-28069D5DA9FF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BlueMi2!$I$8:$K$8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BlueMi2!$I$11:$K$11</c:f>
              <c:numCache>
                <c:formatCode>General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36F-4BF8-9179-28069D5DA9FF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BlueMi2!$I$8:$K$8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BlueMi2!$I$12:$K$12</c:f>
              <c:numCache>
                <c:formatCode>General</c:formatCode>
                <c:ptCount val="3"/>
                <c:pt idx="0">
                  <c:v>78</c:v>
                </c:pt>
                <c:pt idx="1">
                  <c:v>78</c:v>
                </c:pt>
                <c:pt idx="2">
                  <c:v>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36F-4BF8-9179-28069D5DA9FF}"/>
            </c:ext>
          </c:extLst>
        </c:ser>
        <c:ser>
          <c:idx val="4"/>
          <c:order val="4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BlueMi2!$I$8:$K$8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BlueMi2!$I$13:$K$13</c:f>
              <c:numCache>
                <c:formatCode>General</c:formatCode>
                <c:ptCount val="3"/>
                <c:pt idx="0">
                  <c:v>53</c:v>
                </c:pt>
                <c:pt idx="1">
                  <c:v>53</c:v>
                </c:pt>
                <c:pt idx="2">
                  <c:v>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36F-4BF8-9179-28069D5DA9FF}"/>
            </c:ext>
          </c:extLst>
        </c:ser>
        <c:ser>
          <c:idx val="6"/>
          <c:order val="5"/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BlueMi2!$I$8:$K$8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BlueMi2!$I$15:$K$15</c:f>
              <c:numCache>
                <c:formatCode>General</c:formatCode>
                <c:ptCount val="3"/>
                <c:pt idx="0">
                  <c:v>140.47674418604652</c:v>
                </c:pt>
                <c:pt idx="1">
                  <c:v>149.30738307253392</c:v>
                </c:pt>
                <c:pt idx="2">
                  <c:v>157.56445245939057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36F-4BF8-9179-28069D5DA9FF}"/>
            </c:ext>
          </c:extLst>
        </c:ser>
        <c:ser>
          <c:idx val="7"/>
          <c:order val="6"/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BlueMi2!$I$8:$K$8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BlueMi2!$I$16:$K$16</c:f>
              <c:numCache>
                <c:formatCode>General</c:formatCode>
                <c:ptCount val="3"/>
                <c:pt idx="0">
                  <c:v>131.1</c:v>
                </c:pt>
                <c:pt idx="1">
                  <c:v>140.47674418604652</c:v>
                </c:pt>
                <c:pt idx="2">
                  <c:v>149.30738307253392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36F-4BF8-9179-28069D5DA9FF}"/>
            </c:ext>
          </c:extLst>
        </c:ser>
        <c:ser>
          <c:idx val="10"/>
          <c:order val="7"/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cat>
            <c:numRef>
              <c:f>BlueMi2!$I$8:$K$8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BlueMi2!$I$19:$K$19</c:f>
              <c:numCache>
                <c:formatCode>General</c:formatCode>
                <c:ptCount val="3"/>
                <c:pt idx="0">
                  <c:v>98</c:v>
                </c:pt>
                <c:pt idx="1">
                  <c:v>109.9</c:v>
                </c:pt>
                <c:pt idx="2">
                  <c:v>121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336F-4BF8-9179-28069D5DA9FF}"/>
            </c:ext>
          </c:extLst>
        </c:ser>
        <c:ser>
          <c:idx val="11"/>
          <c:order val="8"/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cat>
            <c:numRef>
              <c:f>BlueMi2!$I$8:$K$8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BlueMi2!$I$20:$K$20</c:f>
              <c:numCache>
                <c:formatCode>General</c:formatCode>
                <c:ptCount val="3"/>
                <c:pt idx="0">
                  <c:v>86.300000000000011</c:v>
                </c:pt>
                <c:pt idx="1">
                  <c:v>98</c:v>
                </c:pt>
                <c:pt idx="2">
                  <c:v>109.9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336F-4BF8-9179-28069D5DA9FF}"/>
            </c:ext>
          </c:extLst>
        </c:ser>
        <c:ser>
          <c:idx val="12"/>
          <c:order val="9"/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BlueMi2!$I$8:$K$8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BlueMi2!$I$21:$K$21</c:f>
              <c:numCache>
                <c:formatCode>General</c:formatCode>
                <c:ptCount val="3"/>
                <c:pt idx="0">
                  <c:v>74.5</c:v>
                </c:pt>
                <c:pt idx="1">
                  <c:v>86.300000000000011</c:v>
                </c:pt>
                <c:pt idx="2">
                  <c:v>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336F-4BF8-9179-28069D5DA9FF}"/>
            </c:ext>
          </c:extLst>
        </c:ser>
        <c:ser>
          <c:idx val="14"/>
          <c:order val="10"/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BlueMi2!$I$8:$K$8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BlueMi2!$I$23:$K$23</c:f>
              <c:numCache>
                <c:formatCode>General</c:formatCode>
                <c:ptCount val="3"/>
                <c:pt idx="0">
                  <c:v>48</c:v>
                </c:pt>
                <c:pt idx="1">
                  <c:v>61.5</c:v>
                </c:pt>
                <c:pt idx="2">
                  <c:v>74.5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336F-4BF8-9179-28069D5DA9FF}"/>
            </c:ext>
          </c:extLst>
        </c:ser>
        <c:ser>
          <c:idx val="17"/>
          <c:order val="11"/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BlueMi2!$I$8:$K$8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BlueMi2!$I$26:$K$26</c:f>
              <c:numCache>
                <c:formatCode>General</c:formatCode>
                <c:ptCount val="3"/>
                <c:pt idx="0">
                  <c:v>265.5</c:v>
                </c:pt>
                <c:pt idx="1">
                  <c:v>265.5</c:v>
                </c:pt>
                <c:pt idx="2">
                  <c:v>265.5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336F-4BF8-9179-28069D5DA9FF}"/>
            </c:ext>
          </c:extLst>
        </c:ser>
        <c:ser>
          <c:idx val="18"/>
          <c:order val="12"/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cat>
            <c:numRef>
              <c:f>BlueMi2!$I$8:$K$8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BlueMi2!$I$27:$K$27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336F-4BF8-9179-28069D5DA9FF}"/>
            </c:ext>
          </c:extLst>
        </c:ser>
        <c:dLbls/>
        <c:marker val="1"/>
        <c:axId val="95647232"/>
        <c:axId val="95648768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5"/>
                <c:order val="5"/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BlueMi2!$I$8:$K$8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BlueMi2!$I$14:$K$14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336F-4BF8-9179-28069D5DA9FF}"/>
                  </c:ext>
                </c:extLst>
              </c15:ser>
            </c15:filteredLineSeries>
            <c15:filteredLineSeries>
              <c15:ser>
                <c:idx val="8"/>
                <c:order val="8"/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BlueMi2!$I$8:$K$8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BlueMi2!$I$17:$K$17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336F-4BF8-9179-28069D5DA9FF}"/>
                  </c:ext>
                </c:extLst>
              </c15:ser>
            </c15:filteredLineSeries>
            <c15:filteredLineSeries>
              <c15:ser>
                <c:idx val="9"/>
                <c:order val="9"/>
                <c:spPr>
                  <a:ln w="28575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60000"/>
                      </a:schemeClr>
                    </a:solidFill>
                    <a:ln w="9525">
                      <a:solidFill>
                        <a:schemeClr val="accent4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BlueMi2!$I$8:$K$8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BlueMi2!$I$18:$K$18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336F-4BF8-9179-28069D5DA9FF}"/>
                  </c:ext>
                </c:extLst>
              </c15:ser>
            </c15:filteredLineSeries>
            <c15:filteredLineSeries>
              <c15:ser>
                <c:idx val="13"/>
                <c:order val="13"/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2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BlueMi2!$I$8:$K$8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BlueMi2!$I$22:$K$22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336F-4BF8-9179-28069D5DA9FF}"/>
                  </c:ext>
                </c:extLst>
              </c15:ser>
            </c15:filteredLineSeries>
            <c15:filteredLineSeries>
              <c15:ser>
                <c:idx val="15"/>
                <c:order val="15"/>
                <c:spPr>
                  <a:ln w="28575" cap="rnd">
                    <a:solidFill>
                      <a:schemeClr val="accent4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4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BlueMi2!$I$8:$K$8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BlueMi2!$I$24:$K$24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336F-4BF8-9179-28069D5DA9FF}"/>
                  </c:ext>
                </c:extLst>
              </c15:ser>
            </c15:filteredLineSeries>
            <c15:filteredLineSeries>
              <c15:ser>
                <c:idx val="16"/>
                <c:order val="16"/>
                <c:spPr>
                  <a:ln w="28575" cap="rnd">
                    <a:solidFill>
                      <a:schemeClr val="accent5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5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BlueMi2!$I$8:$K$8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BlueMi2!$I$25:$K$25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336F-4BF8-9179-28069D5DA9FF}"/>
                  </c:ext>
                </c:extLst>
              </c15:ser>
            </c15:filteredLineSeries>
          </c:ext>
        </c:extLst>
      </c:lineChart>
      <c:catAx>
        <c:axId val="9564723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5648768"/>
        <c:crosses val="autoZero"/>
        <c:auto val="1"/>
        <c:lblAlgn val="ctr"/>
        <c:lblOffset val="100"/>
      </c:catAx>
      <c:valAx>
        <c:axId val="9564876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5647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plotArea>
      <c:layout/>
      <c:lineChart>
        <c:grouping val="standard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'Ind1'!$I$4:$K$4</c:f>
              <c:numCache>
                <c:formatCode>General</c:formatCode>
                <c:ptCount val="3"/>
                <c:pt idx="0">
                  <c:v>170</c:v>
                </c:pt>
                <c:pt idx="1">
                  <c:v>170</c:v>
                </c:pt>
                <c:pt idx="2">
                  <c:v>170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4D7-4FDE-9450-C9E04AA925C6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'Ind1'!$I$5:$K$5</c:f>
              <c:numCache>
                <c:formatCode>General</c:formatCode>
                <c:ptCount val="3"/>
                <c:pt idx="0">
                  <c:v>152</c:v>
                </c:pt>
                <c:pt idx="1">
                  <c:v>152</c:v>
                </c:pt>
                <c:pt idx="2">
                  <c:v>152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4D7-4FDE-9450-C9E04AA925C6}"/>
            </c:ext>
          </c:extLst>
        </c:ser>
        <c:ser>
          <c:idx val="3"/>
          <c:order val="2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'Ind1'!$I$7:$K$7</c:f>
              <c:numCache>
                <c:formatCode>General</c:formatCode>
                <c:ptCount val="3"/>
                <c:pt idx="0">
                  <c:v>134</c:v>
                </c:pt>
                <c:pt idx="1">
                  <c:v>134</c:v>
                </c:pt>
                <c:pt idx="2">
                  <c:v>134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4D7-4FDE-9450-C9E04AA925C6}"/>
            </c:ext>
          </c:extLst>
        </c:ser>
        <c:ser>
          <c:idx val="4"/>
          <c:order val="3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'Ind1'!$I$8:$K$8</c:f>
              <c:numCache>
                <c:formatCode>General</c:formatCode>
                <c:ptCount val="3"/>
                <c:pt idx="0">
                  <c:v>114</c:v>
                </c:pt>
                <c:pt idx="1">
                  <c:v>114</c:v>
                </c:pt>
                <c:pt idx="2">
                  <c:v>114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4D7-4FDE-9450-C9E04AA925C6}"/>
            </c:ext>
          </c:extLst>
        </c:ser>
        <c:ser>
          <c:idx val="6"/>
          <c:order val="4"/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val>
            <c:numRef>
              <c:f>'Ind1'!$I$10:$K$10</c:f>
              <c:numCache>
                <c:formatCode>General</c:formatCode>
                <c:ptCount val="3"/>
                <c:pt idx="0">
                  <c:v>94</c:v>
                </c:pt>
                <c:pt idx="1">
                  <c:v>94</c:v>
                </c:pt>
                <c:pt idx="2">
                  <c:v>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94D7-4FDE-9450-C9E04AA925C6}"/>
            </c:ext>
          </c:extLst>
        </c:ser>
        <c:ser>
          <c:idx val="7"/>
          <c:order val="5"/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val>
            <c:numRef>
              <c:f>'Ind1'!$I$11:$K$11</c:f>
              <c:numCache>
                <c:formatCode>General</c:formatCode>
                <c:ptCount val="3"/>
                <c:pt idx="0">
                  <c:v>73</c:v>
                </c:pt>
                <c:pt idx="1">
                  <c:v>73</c:v>
                </c:pt>
                <c:pt idx="2">
                  <c:v>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94D7-4FDE-9450-C9E04AA925C6}"/>
            </c:ext>
          </c:extLst>
        </c:ser>
        <c:ser>
          <c:idx val="9"/>
          <c:order val="6"/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val>
            <c:numRef>
              <c:f>'Ind1'!$I$13:$K$13</c:f>
              <c:numCache>
                <c:formatCode>General</c:formatCode>
                <c:ptCount val="3"/>
                <c:pt idx="0">
                  <c:v>40</c:v>
                </c:pt>
                <c:pt idx="1">
                  <c:v>40</c:v>
                </c:pt>
                <c:pt idx="2">
                  <c:v>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94D7-4FDE-9450-C9E04AA925C6}"/>
            </c:ext>
          </c:extLst>
        </c:ser>
        <c:ser>
          <c:idx val="11"/>
          <c:order val="7"/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val>
            <c:numRef>
              <c:f>'Ind1'!$I$15:$K$15</c:f>
              <c:numCache>
                <c:formatCode>General</c:formatCode>
                <c:ptCount val="3"/>
                <c:pt idx="0">
                  <c:v>156.5</c:v>
                </c:pt>
                <c:pt idx="1">
                  <c:v>166.6</c:v>
                </c:pt>
                <c:pt idx="2">
                  <c:v>175.97674418604652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94D7-4FDE-9450-C9E04AA925C6}"/>
            </c:ext>
          </c:extLst>
        </c:ser>
        <c:ser>
          <c:idx val="12"/>
          <c:order val="8"/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val>
            <c:numRef>
              <c:f>'Ind1'!$I$16:$K$16</c:f>
              <c:numCache>
                <c:formatCode>General</c:formatCode>
                <c:ptCount val="3"/>
                <c:pt idx="0">
                  <c:v>145.4</c:v>
                </c:pt>
                <c:pt idx="1">
                  <c:v>156.5</c:v>
                </c:pt>
                <c:pt idx="2">
                  <c:v>166.6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94D7-4FDE-9450-C9E04AA925C6}"/>
            </c:ext>
          </c:extLst>
        </c:ser>
        <c:ser>
          <c:idx val="14"/>
          <c:order val="9"/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val>
            <c:numRef>
              <c:f>'Ind1'!$I$18:$K$18</c:f>
              <c:numCache>
                <c:formatCode>General</c:formatCode>
                <c:ptCount val="3"/>
                <c:pt idx="0">
                  <c:v>121.80000000000001</c:v>
                </c:pt>
                <c:pt idx="1">
                  <c:v>133.5</c:v>
                </c:pt>
                <c:pt idx="2">
                  <c:v>145.4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94D7-4FDE-9450-C9E04AA925C6}"/>
            </c:ext>
          </c:extLst>
        </c:ser>
        <c:ser>
          <c:idx val="15"/>
          <c:order val="10"/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val>
            <c:numRef>
              <c:f>'Ind1'!$I$19:$K$19</c:f>
              <c:numCache>
                <c:formatCode>General</c:formatCode>
                <c:ptCount val="3"/>
                <c:pt idx="0">
                  <c:v>110</c:v>
                </c:pt>
                <c:pt idx="1">
                  <c:v>121.80000000000001</c:v>
                </c:pt>
                <c:pt idx="2">
                  <c:v>133.5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94D7-4FDE-9450-C9E04AA925C6}"/>
            </c:ext>
          </c:extLst>
        </c:ser>
        <c:ser>
          <c:idx val="17"/>
          <c:order val="11"/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val>
            <c:numRef>
              <c:f>'Ind1'!$I$21:$K$21</c:f>
              <c:numCache>
                <c:formatCode>General</c:formatCode>
                <c:ptCount val="3"/>
                <c:pt idx="0">
                  <c:v>83.5</c:v>
                </c:pt>
                <c:pt idx="1">
                  <c:v>97</c:v>
                </c:pt>
                <c:pt idx="2">
                  <c:v>110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94D7-4FDE-9450-C9E04AA925C6}"/>
            </c:ext>
          </c:extLst>
        </c:ser>
        <c:ser>
          <c:idx val="18"/>
          <c:order val="12"/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val>
            <c:numRef>
              <c:f>'Ind1'!$I$22:$K$22</c:f>
              <c:numCache>
                <c:formatCode>General</c:formatCode>
                <c:ptCount val="3"/>
                <c:pt idx="0">
                  <c:v>69</c:v>
                </c:pt>
                <c:pt idx="1">
                  <c:v>83.5</c:v>
                </c:pt>
                <c:pt idx="2">
                  <c:v>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94D7-4FDE-9450-C9E04AA925C6}"/>
            </c:ext>
          </c:extLst>
        </c:ser>
        <c:ser>
          <c:idx val="21"/>
          <c:order val="13"/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val>
            <c:numRef>
              <c:f>'Ind1'!$I$25:$K$25</c:f>
              <c:numCache>
                <c:formatCode>General</c:formatCode>
                <c:ptCount val="3"/>
                <c:pt idx="0">
                  <c:v>17.800000000000011</c:v>
                </c:pt>
                <c:pt idx="1">
                  <c:v>35.5</c:v>
                </c:pt>
                <c:pt idx="2">
                  <c:v>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5-94D7-4FDE-9450-C9E04AA925C6}"/>
            </c:ext>
          </c:extLst>
        </c:ser>
        <c:ser>
          <c:idx val="22"/>
          <c:order val="14"/>
          <c:spPr>
            <a:ln w="285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val>
            <c:numRef>
              <c:f>'Ind1'!$I$26:$K$26</c:f>
              <c:numCache>
                <c:formatCode>General</c:formatCode>
                <c:ptCount val="3"/>
                <c:pt idx="0">
                  <c:v>301</c:v>
                </c:pt>
                <c:pt idx="1">
                  <c:v>301</c:v>
                </c:pt>
                <c:pt idx="2">
                  <c:v>301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94D7-4FDE-9450-C9E04AA925C6}"/>
            </c:ext>
          </c:extLst>
        </c:ser>
        <c:ser>
          <c:idx val="23"/>
          <c:order val="15"/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val>
            <c:numRef>
              <c:f>'Ind1'!$I$27:$K$27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7-94D7-4FDE-9450-C9E04AA925C6}"/>
            </c:ext>
          </c:extLst>
        </c:ser>
        <c:dLbls/>
        <c:marker val="1"/>
        <c:axId val="97394688"/>
        <c:axId val="97396224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val>
                  <c:numRef>
                    <c:extLst>
                      <c:ext uri="{02D57815-91ED-43cb-92C2-25804820EDAC}">
                        <c15:formulaRef>
                          <c15:sqref>'Ind1'!$I$6:$K$6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94D7-4FDE-9450-C9E04AA925C6}"/>
                  </c:ext>
                </c:extLst>
              </c15:ser>
            </c15:filteredLineSeries>
            <c15:filteredLineSeries>
              <c15:ser>
                <c:idx val="5"/>
                <c:order val="5"/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'Ind1'!$I$9:$K$9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94D7-4FDE-9450-C9E04AA925C6}"/>
                  </c:ext>
                </c:extLst>
              </c15:ser>
            </c15:filteredLineSeries>
            <c15:filteredLineSeries>
              <c15:ser>
                <c:idx val="8"/>
                <c:order val="8"/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'Ind1'!$I$12:$K$12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94D7-4FDE-9450-C9E04AA925C6}"/>
                  </c:ext>
                </c:extLst>
              </c15:ser>
            </c15:filteredLineSeries>
            <c15:filteredLineSeries>
              <c15:ser>
                <c:idx val="10"/>
                <c:order val="10"/>
                <c:spPr>
                  <a:ln w="28575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60000"/>
                      </a:schemeClr>
                    </a:solidFill>
                    <a:ln w="9525">
                      <a:solidFill>
                        <a:schemeClr val="accent5">
                          <a:lumMod val="60000"/>
                        </a:schemeClr>
                      </a:solidFill>
                    </a:ln>
                    <a:effectLst/>
                  </c:spPr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'Ind1'!$I$14:$K$14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94D7-4FDE-9450-C9E04AA925C6}"/>
                  </c:ext>
                </c:extLst>
              </c15:ser>
            </c15:filteredLineSeries>
            <c15:filteredLineSeries>
              <c15:ser>
                <c:idx val="13"/>
                <c:order val="13"/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2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'Ind1'!$I$17:$K$17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94D7-4FDE-9450-C9E04AA925C6}"/>
                  </c:ext>
                </c:extLst>
              </c15:ser>
            </c15:filteredLineSeries>
            <c15:filteredLineSeries>
              <c15:ser>
                <c:idx val="16"/>
                <c:order val="16"/>
                <c:spPr>
                  <a:ln w="28575" cap="rnd">
                    <a:solidFill>
                      <a:schemeClr val="accent5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5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'Ind1'!$I$20:$K$20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94D7-4FDE-9450-C9E04AA925C6}"/>
                  </c:ext>
                </c:extLst>
              </c15:ser>
            </c15:filteredLineSeries>
            <c15:filteredLineSeries>
              <c15:ser>
                <c:idx val="19"/>
                <c:order val="19"/>
                <c:spPr>
                  <a:ln w="28575" cap="rnd">
                    <a:solidFill>
                      <a:schemeClr val="accent2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80000"/>
                      </a:schemeClr>
                    </a:solidFill>
                    <a:ln w="9525">
                      <a:solidFill>
                        <a:schemeClr val="accent2">
                          <a:lumMod val="80000"/>
                        </a:schemeClr>
                      </a:solidFill>
                    </a:ln>
                    <a:effectLst/>
                  </c:spPr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'Ind1'!$I$23:$K$23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3-94D7-4FDE-9450-C9E04AA925C6}"/>
                  </c:ext>
                </c:extLst>
              </c15:ser>
            </c15:filteredLineSeries>
            <c15:filteredLineSeries>
              <c15:ser>
                <c:idx val="20"/>
                <c:order val="20"/>
                <c:spPr>
                  <a:ln w="28575" cap="rnd">
                    <a:solidFill>
                      <a:schemeClr val="accent3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80000"/>
                      </a:schemeClr>
                    </a:solidFill>
                    <a:ln w="9525">
                      <a:solidFill>
                        <a:schemeClr val="accent3">
                          <a:lumMod val="80000"/>
                        </a:schemeClr>
                      </a:solidFill>
                    </a:ln>
                    <a:effectLst/>
                  </c:spPr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'Ind1'!$I$24:$K$24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4-94D7-4FDE-9450-C9E04AA925C6}"/>
                  </c:ext>
                </c:extLst>
              </c15:ser>
            </c15:filteredLineSeries>
          </c:ext>
        </c:extLst>
      </c:lineChart>
      <c:catAx>
        <c:axId val="9739468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7396224"/>
        <c:crosses val="autoZero"/>
        <c:auto val="1"/>
        <c:lblAlgn val="ctr"/>
        <c:lblOffset val="100"/>
      </c:catAx>
      <c:valAx>
        <c:axId val="9739622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7394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plotArea>
      <c:layout>
        <c:manualLayout>
          <c:layoutTarget val="inner"/>
          <c:xMode val="edge"/>
          <c:yMode val="edge"/>
          <c:x val="0.24861990290429387"/>
          <c:y val="5.7419182271318689E-2"/>
          <c:w val="0.65551953064690449"/>
          <c:h val="0.88100023950368511"/>
        </c:manualLayout>
      </c:layout>
      <c:lineChart>
        <c:grouping val="standard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'Ind2'!$I$4:$K$4</c:f>
              <c:numCache>
                <c:formatCode>General</c:formatCode>
                <c:ptCount val="3"/>
                <c:pt idx="0">
                  <c:v>154</c:v>
                </c:pt>
                <c:pt idx="1">
                  <c:v>154</c:v>
                </c:pt>
                <c:pt idx="2">
                  <c:v>154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39-4F8F-AE64-D19390190C7B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'Ind2'!$I$5:$K$5</c:f>
              <c:numCache>
                <c:formatCode>General</c:formatCode>
                <c:ptCount val="3"/>
                <c:pt idx="0">
                  <c:v>136</c:v>
                </c:pt>
                <c:pt idx="1">
                  <c:v>136</c:v>
                </c:pt>
                <c:pt idx="2">
                  <c:v>136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C39-4F8F-AE64-D19390190C7B}"/>
            </c:ext>
          </c:extLst>
        </c:ser>
        <c:ser>
          <c:idx val="3"/>
          <c:order val="2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'Ind2'!$I$7:$K$7</c:f>
              <c:numCache>
                <c:formatCode>General</c:formatCode>
                <c:ptCount val="3"/>
                <c:pt idx="0">
                  <c:v>118</c:v>
                </c:pt>
                <c:pt idx="1">
                  <c:v>118</c:v>
                </c:pt>
                <c:pt idx="2">
                  <c:v>118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C39-4F8F-AE64-D19390190C7B}"/>
            </c:ext>
          </c:extLst>
        </c:ser>
        <c:ser>
          <c:idx val="4"/>
          <c:order val="3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'Ind2'!$I$8:$K$8</c:f>
              <c:numCache>
                <c:formatCode>General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C39-4F8F-AE64-D19390190C7B}"/>
            </c:ext>
          </c:extLst>
        </c:ser>
        <c:ser>
          <c:idx val="6"/>
          <c:order val="4"/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val>
            <c:numRef>
              <c:f>'Ind2'!$I$10:$K$10</c:f>
              <c:numCache>
                <c:formatCode>General</c:formatCode>
                <c:ptCount val="3"/>
                <c:pt idx="0">
                  <c:v>82</c:v>
                </c:pt>
                <c:pt idx="1">
                  <c:v>82</c:v>
                </c:pt>
                <c:pt idx="2">
                  <c:v>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BC39-4F8F-AE64-D19390190C7B}"/>
            </c:ext>
          </c:extLst>
        </c:ser>
        <c:ser>
          <c:idx val="7"/>
          <c:order val="5"/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val>
            <c:numRef>
              <c:f>'Ind2'!$I$11:$K$11</c:f>
              <c:numCache>
                <c:formatCode>General</c:formatCode>
                <c:ptCount val="3"/>
                <c:pt idx="0">
                  <c:v>64</c:v>
                </c:pt>
                <c:pt idx="1">
                  <c:v>64</c:v>
                </c:pt>
                <c:pt idx="2">
                  <c:v>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BC39-4F8F-AE64-D19390190C7B}"/>
            </c:ext>
          </c:extLst>
        </c:ser>
        <c:ser>
          <c:idx val="9"/>
          <c:order val="6"/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val>
            <c:numRef>
              <c:f>'Ind2'!$I$13:$K$13</c:f>
              <c:numCache>
                <c:formatCode>General</c:formatCode>
                <c:ptCount val="3"/>
                <c:pt idx="0">
                  <c:v>35</c:v>
                </c:pt>
                <c:pt idx="1">
                  <c:v>35</c:v>
                </c:pt>
                <c:pt idx="2">
                  <c:v>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BC39-4F8F-AE64-D19390190C7B}"/>
            </c:ext>
          </c:extLst>
        </c:ser>
        <c:ser>
          <c:idx val="11"/>
          <c:order val="7"/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val>
            <c:numRef>
              <c:f>'Ind2'!$I$15:$K$15</c:f>
              <c:numCache>
                <c:formatCode>General</c:formatCode>
                <c:ptCount val="3"/>
                <c:pt idx="0">
                  <c:v>140.47674418604652</c:v>
                </c:pt>
                <c:pt idx="1">
                  <c:v>149.30738307253392</c:v>
                </c:pt>
                <c:pt idx="2">
                  <c:v>157.56445245939057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BC39-4F8F-AE64-D19390190C7B}"/>
            </c:ext>
          </c:extLst>
        </c:ser>
        <c:ser>
          <c:idx val="12"/>
          <c:order val="8"/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val>
            <c:numRef>
              <c:f>'Ind2'!$I$16:$K$16</c:f>
              <c:numCache>
                <c:formatCode>General</c:formatCode>
                <c:ptCount val="3"/>
                <c:pt idx="0">
                  <c:v>131.1</c:v>
                </c:pt>
                <c:pt idx="1">
                  <c:v>140.47674418604652</c:v>
                </c:pt>
                <c:pt idx="2">
                  <c:v>149.30738307253392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BC39-4F8F-AE64-D19390190C7B}"/>
            </c:ext>
          </c:extLst>
        </c:ser>
        <c:ser>
          <c:idx val="14"/>
          <c:order val="9"/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val>
            <c:numRef>
              <c:f>'Ind2'!$I$18:$K$18</c:f>
              <c:numCache>
                <c:formatCode>General</c:formatCode>
                <c:ptCount val="3"/>
                <c:pt idx="0">
                  <c:v>109.9</c:v>
                </c:pt>
                <c:pt idx="1">
                  <c:v>121</c:v>
                </c:pt>
                <c:pt idx="2">
                  <c:v>131.1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BC39-4F8F-AE64-D19390190C7B}"/>
            </c:ext>
          </c:extLst>
        </c:ser>
        <c:ser>
          <c:idx val="15"/>
          <c:order val="10"/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val>
            <c:numRef>
              <c:f>'Ind2'!$I$19:$K$19</c:f>
              <c:numCache>
                <c:formatCode>General</c:formatCode>
                <c:ptCount val="3"/>
                <c:pt idx="0">
                  <c:v>98</c:v>
                </c:pt>
                <c:pt idx="1">
                  <c:v>109.9</c:v>
                </c:pt>
                <c:pt idx="2">
                  <c:v>121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BC39-4F8F-AE64-D19390190C7B}"/>
            </c:ext>
          </c:extLst>
        </c:ser>
        <c:ser>
          <c:idx val="17"/>
          <c:order val="11"/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val>
            <c:numRef>
              <c:f>'Ind2'!$I$21:$K$21</c:f>
              <c:numCache>
                <c:formatCode>General</c:formatCode>
                <c:ptCount val="3"/>
                <c:pt idx="0">
                  <c:v>74.5</c:v>
                </c:pt>
                <c:pt idx="1">
                  <c:v>86.300000000000011</c:v>
                </c:pt>
                <c:pt idx="2">
                  <c:v>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BC39-4F8F-AE64-D19390190C7B}"/>
            </c:ext>
          </c:extLst>
        </c:ser>
        <c:ser>
          <c:idx val="18"/>
          <c:order val="12"/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val>
            <c:numRef>
              <c:f>'Ind2'!$I$22:$K$22</c:f>
              <c:numCache>
                <c:formatCode>General</c:formatCode>
                <c:ptCount val="3"/>
                <c:pt idx="0">
                  <c:v>61.5</c:v>
                </c:pt>
                <c:pt idx="1">
                  <c:v>74.5</c:v>
                </c:pt>
                <c:pt idx="2">
                  <c:v>86.300000000000011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BC39-4F8F-AE64-D19390190C7B}"/>
            </c:ext>
          </c:extLst>
        </c:ser>
        <c:ser>
          <c:idx val="21"/>
          <c:order val="13"/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val>
            <c:numRef>
              <c:f>'Ind2'!$I$25:$K$25</c:f>
              <c:numCache>
                <c:formatCode>General</c:formatCode>
                <c:ptCount val="3"/>
                <c:pt idx="0">
                  <c:v>17.5</c:v>
                </c:pt>
                <c:pt idx="1">
                  <c:v>33.5</c:v>
                </c:pt>
                <c:pt idx="2">
                  <c:v>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5-BC39-4F8F-AE64-D19390190C7B}"/>
            </c:ext>
          </c:extLst>
        </c:ser>
        <c:ser>
          <c:idx val="22"/>
          <c:order val="14"/>
          <c:spPr>
            <a:ln w="285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val>
            <c:numRef>
              <c:f>'Ind2'!$I$26:$K$26</c:f>
              <c:numCache>
                <c:formatCode>General</c:formatCode>
                <c:ptCount val="3"/>
                <c:pt idx="0">
                  <c:v>265.5</c:v>
                </c:pt>
                <c:pt idx="1">
                  <c:v>265.5</c:v>
                </c:pt>
                <c:pt idx="2">
                  <c:v>265.5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BC39-4F8F-AE64-D19390190C7B}"/>
            </c:ext>
          </c:extLst>
        </c:ser>
        <c:ser>
          <c:idx val="23"/>
          <c:order val="15"/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val>
            <c:numRef>
              <c:f>'Ind2'!$I$27:$K$27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7-BC39-4F8F-AE64-D19390190C7B}"/>
            </c:ext>
          </c:extLst>
        </c:ser>
        <c:dLbls/>
        <c:marker val="1"/>
        <c:axId val="97564544"/>
        <c:axId val="97566080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val>
                  <c:numRef>
                    <c:extLst>
                      <c:ext uri="{02D57815-91ED-43cb-92C2-25804820EDAC}">
                        <c15:formulaRef>
                          <c15:sqref>'Ind2'!$I$6:$K$6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BC39-4F8F-AE64-D19390190C7B}"/>
                  </c:ext>
                </c:extLst>
              </c15:ser>
            </c15:filteredLineSeries>
            <c15:filteredLineSeries>
              <c15:ser>
                <c:idx val="5"/>
                <c:order val="5"/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'Ind2'!$I$9:$K$9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BC39-4F8F-AE64-D19390190C7B}"/>
                  </c:ext>
                </c:extLst>
              </c15:ser>
            </c15:filteredLineSeries>
            <c15:filteredLineSeries>
              <c15:ser>
                <c:idx val="8"/>
                <c:order val="8"/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'Ind2'!$I$12:$K$12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BC39-4F8F-AE64-D19390190C7B}"/>
                  </c:ext>
                </c:extLst>
              </c15:ser>
            </c15:filteredLineSeries>
            <c15:filteredLineSeries>
              <c15:ser>
                <c:idx val="10"/>
                <c:order val="10"/>
                <c:spPr>
                  <a:ln w="28575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60000"/>
                      </a:schemeClr>
                    </a:solidFill>
                    <a:ln w="9525">
                      <a:solidFill>
                        <a:schemeClr val="accent5">
                          <a:lumMod val="60000"/>
                        </a:schemeClr>
                      </a:solidFill>
                    </a:ln>
                    <a:effectLst/>
                  </c:spPr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'Ind2'!$I$14:$K$14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BC39-4F8F-AE64-D19390190C7B}"/>
                  </c:ext>
                </c:extLst>
              </c15:ser>
            </c15:filteredLineSeries>
            <c15:filteredLineSeries>
              <c15:ser>
                <c:idx val="13"/>
                <c:order val="13"/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2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'Ind2'!$I$17:$K$17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BC39-4F8F-AE64-D19390190C7B}"/>
                  </c:ext>
                </c:extLst>
              </c15:ser>
            </c15:filteredLineSeries>
            <c15:filteredLineSeries>
              <c15:ser>
                <c:idx val="16"/>
                <c:order val="16"/>
                <c:spPr>
                  <a:ln w="28575" cap="rnd">
                    <a:solidFill>
                      <a:schemeClr val="accent5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5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'Ind2'!$I$20:$K$20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BC39-4F8F-AE64-D19390190C7B}"/>
                  </c:ext>
                </c:extLst>
              </c15:ser>
            </c15:filteredLineSeries>
            <c15:filteredLineSeries>
              <c15:ser>
                <c:idx val="19"/>
                <c:order val="19"/>
                <c:spPr>
                  <a:ln w="28575" cap="rnd">
                    <a:solidFill>
                      <a:schemeClr val="accent2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80000"/>
                      </a:schemeClr>
                    </a:solidFill>
                    <a:ln w="9525">
                      <a:solidFill>
                        <a:schemeClr val="accent2">
                          <a:lumMod val="80000"/>
                        </a:schemeClr>
                      </a:solidFill>
                    </a:ln>
                    <a:effectLst/>
                  </c:spPr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'Ind2'!$I$23:$K$23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3-BC39-4F8F-AE64-D19390190C7B}"/>
                  </c:ext>
                </c:extLst>
              </c15:ser>
            </c15:filteredLineSeries>
            <c15:filteredLineSeries>
              <c15:ser>
                <c:idx val="20"/>
                <c:order val="20"/>
                <c:spPr>
                  <a:ln w="28575" cap="rnd">
                    <a:solidFill>
                      <a:schemeClr val="accent3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80000"/>
                      </a:schemeClr>
                    </a:solidFill>
                    <a:ln w="9525">
                      <a:solidFill>
                        <a:schemeClr val="accent3">
                          <a:lumMod val="80000"/>
                        </a:schemeClr>
                      </a:solidFill>
                    </a:ln>
                    <a:effectLst/>
                  </c:spPr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'Ind2'!$I$24:$K$24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4-BC39-4F8F-AE64-D19390190C7B}"/>
                  </c:ext>
                </c:extLst>
              </c15:ser>
            </c15:filteredLineSeries>
          </c:ext>
        </c:extLst>
      </c:lineChart>
      <c:catAx>
        <c:axId val="97564544"/>
        <c:scaling>
          <c:orientation val="minMax"/>
        </c:scaling>
        <c:axPos val="b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7566080"/>
        <c:crosses val="autoZero"/>
        <c:auto val="1"/>
        <c:lblAlgn val="ctr"/>
        <c:lblOffset val="100"/>
      </c:catAx>
      <c:valAx>
        <c:axId val="9756608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7564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plotArea>
      <c:layout/>
      <c:lineChart>
        <c:grouping val="standard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BlueDur!$I$7:$K$7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E5-4765-A96F-6C02BB606A4D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BlueDur!$I$8:$K$8</c:f>
              <c:numCache>
                <c:formatCode>General</c:formatCode>
                <c:ptCount val="3"/>
                <c:pt idx="0">
                  <c:v>159</c:v>
                </c:pt>
                <c:pt idx="1">
                  <c:v>159</c:v>
                </c:pt>
                <c:pt idx="2">
                  <c:v>159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8E5-4765-A96F-6C02BB606A4D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BlueDur!$I$9:$K$9</c:f>
              <c:numCache>
                <c:formatCode>General</c:formatCode>
                <c:ptCount val="3"/>
                <c:pt idx="0">
                  <c:v>137</c:v>
                </c:pt>
                <c:pt idx="1">
                  <c:v>137</c:v>
                </c:pt>
                <c:pt idx="2">
                  <c:v>137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8E5-4765-A96F-6C02BB606A4D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BlueDur!$I$10:$K$10</c:f>
              <c:numCache>
                <c:formatCode>General</c:formatCode>
                <c:ptCount val="3"/>
                <c:pt idx="0">
                  <c:v>115</c:v>
                </c:pt>
                <c:pt idx="1">
                  <c:v>115</c:v>
                </c:pt>
                <c:pt idx="2">
                  <c:v>115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8E5-4765-A96F-6C02BB606A4D}"/>
            </c:ext>
          </c:extLst>
        </c:ser>
        <c:ser>
          <c:idx val="4"/>
          <c:order val="4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BlueDur!$I$11:$K$11</c:f>
              <c:numCache>
                <c:formatCode>General</c:formatCode>
                <c:ptCount val="3"/>
                <c:pt idx="0">
                  <c:v>80</c:v>
                </c:pt>
                <c:pt idx="1">
                  <c:v>80</c:v>
                </c:pt>
                <c:pt idx="2">
                  <c:v>80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8E5-4765-A96F-6C02BB606A4D}"/>
            </c:ext>
          </c:extLst>
        </c:ser>
        <c:ser>
          <c:idx val="5"/>
          <c:order val="5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BlueDur!$I$12:$K$12</c:f>
              <c:numCache>
                <c:formatCode>General</c:formatCode>
                <c:ptCount val="3"/>
                <c:pt idx="0">
                  <c:v>60</c:v>
                </c:pt>
                <c:pt idx="1">
                  <c:v>60</c:v>
                </c:pt>
                <c:pt idx="2">
                  <c:v>60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8E5-4765-A96F-6C02BB606A4D}"/>
            </c:ext>
          </c:extLst>
        </c:ser>
        <c:ser>
          <c:idx val="6"/>
          <c:order val="6"/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BlueDur!$I$13:$K$13</c:f>
              <c:numCache>
                <c:formatCode>General</c:formatCode>
                <c:ptCount val="3"/>
                <c:pt idx="0">
                  <c:v>40</c:v>
                </c:pt>
                <c:pt idx="1">
                  <c:v>40</c:v>
                </c:pt>
                <c:pt idx="2">
                  <c:v>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8E5-4765-A96F-6C02BB606A4D}"/>
            </c:ext>
          </c:extLst>
        </c:ser>
        <c:ser>
          <c:idx val="8"/>
          <c:order val="7"/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BlueDur!$I$15:$K$15</c:f>
              <c:numCache>
                <c:formatCode>General</c:formatCode>
                <c:ptCount val="3"/>
                <c:pt idx="0">
                  <c:v>145.4</c:v>
                </c:pt>
                <c:pt idx="1">
                  <c:v>156.5</c:v>
                </c:pt>
                <c:pt idx="2">
                  <c:v>166.6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A8E5-4765-A96F-6C02BB606A4D}"/>
            </c:ext>
          </c:extLst>
        </c:ser>
        <c:ser>
          <c:idx val="10"/>
          <c:order val="8"/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BlueDur!$I$17:$K$17</c:f>
              <c:numCache>
                <c:formatCode>General</c:formatCode>
                <c:ptCount val="3"/>
                <c:pt idx="0">
                  <c:v>133.5</c:v>
                </c:pt>
                <c:pt idx="1">
                  <c:v>145.4</c:v>
                </c:pt>
                <c:pt idx="2">
                  <c:v>156.5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A8E5-4765-A96F-6C02BB606A4D}"/>
            </c:ext>
          </c:extLst>
        </c:ser>
        <c:ser>
          <c:idx val="12"/>
          <c:order val="9"/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BlueDur!$I$19:$K$19</c:f>
              <c:numCache>
                <c:formatCode>General</c:formatCode>
                <c:ptCount val="3"/>
                <c:pt idx="0">
                  <c:v>110</c:v>
                </c:pt>
                <c:pt idx="1">
                  <c:v>121.80000000000001</c:v>
                </c:pt>
                <c:pt idx="2">
                  <c:v>133.5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A8E5-4765-A96F-6C02BB606A4D}"/>
            </c:ext>
          </c:extLst>
        </c:ser>
        <c:ser>
          <c:idx val="15"/>
          <c:order val="10"/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BlueDur!$I$22:$K$22</c:f>
              <c:numCache>
                <c:formatCode>General</c:formatCode>
                <c:ptCount val="3"/>
                <c:pt idx="0">
                  <c:v>69</c:v>
                </c:pt>
                <c:pt idx="1">
                  <c:v>83.5</c:v>
                </c:pt>
                <c:pt idx="2">
                  <c:v>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A8E5-4765-A96F-6C02BB606A4D}"/>
            </c:ext>
          </c:extLst>
        </c:ser>
        <c:ser>
          <c:idx val="16"/>
          <c:order val="11"/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BlueDur!$I$23:$K$23</c:f>
              <c:numCache>
                <c:formatCode>General</c:formatCode>
                <c:ptCount val="3"/>
                <c:pt idx="0">
                  <c:v>53</c:v>
                </c:pt>
                <c:pt idx="1">
                  <c:v>69</c:v>
                </c:pt>
                <c:pt idx="2">
                  <c:v>83.5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A8E5-4765-A96F-6C02BB606A4D}"/>
            </c:ext>
          </c:extLst>
        </c:ser>
        <c:ser>
          <c:idx val="17"/>
          <c:order val="12"/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BlueDur!$I$24:$K$24</c:f>
              <c:numCache>
                <c:formatCode>General</c:formatCode>
                <c:ptCount val="3"/>
                <c:pt idx="0">
                  <c:v>35.5</c:v>
                </c:pt>
                <c:pt idx="1">
                  <c:v>53</c:v>
                </c:pt>
                <c:pt idx="2">
                  <c:v>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A8E5-4765-A96F-6C02BB606A4D}"/>
            </c:ext>
          </c:extLst>
        </c:ser>
        <c:ser>
          <c:idx val="19"/>
          <c:order val="13"/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BlueDur!$I$26:$K$26</c:f>
              <c:numCache>
                <c:formatCode>General</c:formatCode>
                <c:ptCount val="3"/>
                <c:pt idx="0">
                  <c:v>301</c:v>
                </c:pt>
                <c:pt idx="1">
                  <c:v>301</c:v>
                </c:pt>
                <c:pt idx="2">
                  <c:v>301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A8E5-4765-A96F-6C02BB606A4D}"/>
            </c:ext>
          </c:extLst>
        </c:ser>
        <c:ser>
          <c:idx val="20"/>
          <c:order val="14"/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BlueDur!$I$27:$K$27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A8E5-4765-A96F-6C02BB606A4D}"/>
            </c:ext>
          </c:extLst>
        </c:ser>
        <c:dLbls/>
        <c:marker val="1"/>
        <c:axId val="97757440"/>
        <c:axId val="97779712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7"/>
                <c:order val="7"/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>
                      <c:ext uri="{02D57815-91ED-43cb-92C2-25804820EDAC}">
                        <c15:formulaRef>
                          <c15:sqref>BlueDur!$I$14:$K$14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7-A8E5-4765-A96F-6C02BB606A4D}"/>
                  </c:ext>
                </c:extLst>
              </c15:ser>
            </c15:filteredLineSeries>
            <c15:filteredLineSeries>
              <c15:ser>
                <c:idx val="9"/>
                <c:order val="9"/>
                <c:spPr>
                  <a:ln w="28575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BlueDur!$I$16:$K$16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A8E5-4765-A96F-6C02BB606A4D}"/>
                  </c:ext>
                </c:extLst>
              </c15:ser>
            </c15:filteredLineSeries>
            <c15:filteredLineSeries>
              <c15:ser>
                <c:idx val="11"/>
                <c:order val="11"/>
                <c:spPr>
                  <a:ln w="28575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BlueDur!$I$18:$K$18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A8E5-4765-A96F-6C02BB606A4D}"/>
                  </c:ext>
                </c:extLst>
              </c15:ser>
            </c15:filteredLineSeries>
            <c15:filteredLineSeries>
              <c15:ser>
                <c:idx val="13"/>
                <c:order val="13"/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BlueDur!$I$20:$K$20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A8E5-4765-A96F-6C02BB606A4D}"/>
                  </c:ext>
                </c:extLst>
              </c15:ser>
            </c15:filteredLineSeries>
            <c15:filteredLineSeries>
              <c15:ser>
                <c:idx val="14"/>
                <c:order val="14"/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BlueDur!$I$21:$K$21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A8E5-4765-A96F-6C02BB606A4D}"/>
                  </c:ext>
                </c:extLst>
              </c15:ser>
            </c15:filteredLineSeries>
            <c15:filteredLineSeries>
              <c15:ser>
                <c:idx val="18"/>
                <c:order val="18"/>
                <c:spPr>
                  <a:ln w="28575" cap="rnd">
                    <a:solidFill>
                      <a:schemeClr val="accent1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BlueDur!$I$25:$K$25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A8E5-4765-A96F-6C02BB606A4D}"/>
                  </c:ext>
                </c:extLst>
              </c15:ser>
            </c15:filteredLineSeries>
          </c:ext>
        </c:extLst>
      </c:lineChart>
      <c:catAx>
        <c:axId val="9775744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7779712"/>
        <c:crosses val="autoZero"/>
        <c:auto val="1"/>
        <c:lblAlgn val="ctr"/>
        <c:lblOffset val="100"/>
      </c:catAx>
      <c:valAx>
        <c:axId val="9777971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7757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plotArea>
      <c:layout/>
      <c:lineChart>
        <c:grouping val="standard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Mi!$I$8:$K$8</c:f>
              <c:numCache>
                <c:formatCode>General</c:formatCode>
                <c:ptCount val="3"/>
                <c:pt idx="0">
                  <c:v>142</c:v>
                </c:pt>
                <c:pt idx="1">
                  <c:v>142</c:v>
                </c:pt>
                <c:pt idx="2">
                  <c:v>142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B51-416C-AF6F-79408390DB41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Mi!$I$9:$K$9</c:f>
              <c:numCache>
                <c:formatCode>General</c:formatCode>
                <c:ptCount val="3"/>
                <c:pt idx="0">
                  <c:v>124</c:v>
                </c:pt>
                <c:pt idx="1">
                  <c:v>124</c:v>
                </c:pt>
                <c:pt idx="2">
                  <c:v>124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B51-416C-AF6F-79408390DB41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Mi!$I$10:$K$10</c:f>
              <c:numCache>
                <c:formatCode>General</c:formatCode>
                <c:ptCount val="3"/>
                <c:pt idx="0">
                  <c:v>106</c:v>
                </c:pt>
                <c:pt idx="1">
                  <c:v>106</c:v>
                </c:pt>
                <c:pt idx="2">
                  <c:v>106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B51-416C-AF6F-79408390DB41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Mi!$I$11:$K$11</c:f>
              <c:numCache>
                <c:formatCode>General</c:formatCode>
                <c:ptCount val="3"/>
                <c:pt idx="0">
                  <c:v>81</c:v>
                </c:pt>
                <c:pt idx="1">
                  <c:v>81</c:v>
                </c:pt>
                <c:pt idx="2">
                  <c:v>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B51-416C-AF6F-79408390DB41}"/>
            </c:ext>
          </c:extLst>
        </c:ser>
        <c:ser>
          <c:idx val="4"/>
          <c:order val="4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Mi!$I$12:$K$12</c:f>
              <c:numCache>
                <c:formatCode>General</c:formatCode>
                <c:ptCount val="3"/>
                <c:pt idx="0">
                  <c:v>59</c:v>
                </c:pt>
                <c:pt idx="1">
                  <c:v>59</c:v>
                </c:pt>
                <c:pt idx="2">
                  <c:v>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B51-416C-AF6F-79408390DB41}"/>
            </c:ext>
          </c:extLst>
        </c:ser>
        <c:ser>
          <c:idx val="5"/>
          <c:order val="5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Mi!$I$13:$K$13</c:f>
              <c:numCache>
                <c:formatCode>General</c:formatCode>
                <c:ptCount val="3"/>
                <c:pt idx="0">
                  <c:v>37</c:v>
                </c:pt>
                <c:pt idx="1">
                  <c:v>37</c:v>
                </c:pt>
                <c:pt idx="2">
                  <c:v>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B51-416C-AF6F-79408390DB41}"/>
            </c:ext>
          </c:extLst>
        </c:ser>
        <c:ser>
          <c:idx val="6"/>
          <c:order val="6"/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val>
            <c:numRef>
              <c:f>Mi!$I$14:$K$14</c:f>
              <c:numCache>
                <c:formatCode>General</c:formatCode>
                <c:ptCount val="3"/>
                <c:pt idx="0">
                  <c:v>131.1</c:v>
                </c:pt>
                <c:pt idx="1">
                  <c:v>140.47674418604652</c:v>
                </c:pt>
                <c:pt idx="2">
                  <c:v>149.30738307253392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B51-416C-AF6F-79408390DB41}"/>
            </c:ext>
          </c:extLst>
        </c:ser>
        <c:ser>
          <c:idx val="8"/>
          <c:order val="7"/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val>
            <c:numRef>
              <c:f>Mi!$I$16:$K$16</c:f>
              <c:numCache>
                <c:formatCode>General</c:formatCode>
                <c:ptCount val="3"/>
                <c:pt idx="0">
                  <c:v>121</c:v>
                </c:pt>
                <c:pt idx="1">
                  <c:v>131.1</c:v>
                </c:pt>
                <c:pt idx="2">
                  <c:v>140.47674418604652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1B51-416C-AF6F-79408390DB41}"/>
            </c:ext>
          </c:extLst>
        </c:ser>
        <c:ser>
          <c:idx val="10"/>
          <c:order val="8"/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val>
            <c:numRef>
              <c:f>Mi!$I$18:$K$18</c:f>
              <c:numCache>
                <c:formatCode>General</c:formatCode>
                <c:ptCount val="3"/>
                <c:pt idx="0">
                  <c:v>98</c:v>
                </c:pt>
                <c:pt idx="1">
                  <c:v>109.9</c:v>
                </c:pt>
                <c:pt idx="2">
                  <c:v>121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1B51-416C-AF6F-79408390DB41}"/>
            </c:ext>
          </c:extLst>
        </c:ser>
        <c:ser>
          <c:idx val="12"/>
          <c:order val="9"/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val>
            <c:numRef>
              <c:f>Mi!$I$20:$K$20</c:f>
              <c:numCache>
                <c:formatCode>General</c:formatCode>
                <c:ptCount val="3"/>
                <c:pt idx="0">
                  <c:v>74.5</c:v>
                </c:pt>
                <c:pt idx="1">
                  <c:v>86.300000000000011</c:v>
                </c:pt>
                <c:pt idx="2">
                  <c:v>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1B51-416C-AF6F-79408390DB41}"/>
            </c:ext>
          </c:extLst>
        </c:ser>
        <c:ser>
          <c:idx val="14"/>
          <c:order val="10"/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val>
            <c:numRef>
              <c:f>Mi!$I$22:$K$22</c:f>
              <c:numCache>
                <c:formatCode>General</c:formatCode>
                <c:ptCount val="3"/>
                <c:pt idx="0">
                  <c:v>48</c:v>
                </c:pt>
                <c:pt idx="1">
                  <c:v>61.5</c:v>
                </c:pt>
                <c:pt idx="2">
                  <c:v>74.5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1B51-416C-AF6F-79408390DB41}"/>
            </c:ext>
          </c:extLst>
        </c:ser>
        <c:ser>
          <c:idx val="16"/>
          <c:order val="11"/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val>
            <c:numRef>
              <c:f>Mi!$I$24:$K$24</c:f>
              <c:numCache>
                <c:formatCode>General</c:formatCode>
                <c:ptCount val="3"/>
                <c:pt idx="0">
                  <c:v>33.5</c:v>
                </c:pt>
                <c:pt idx="1">
                  <c:v>48</c:v>
                </c:pt>
                <c:pt idx="2">
                  <c:v>61.5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1B51-416C-AF6F-79408390DB41}"/>
            </c:ext>
          </c:extLst>
        </c:ser>
        <c:ser>
          <c:idx val="18"/>
          <c:order val="12"/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val>
            <c:numRef>
              <c:f>Mi!$I$26:$K$26</c:f>
              <c:numCache>
                <c:formatCode>General</c:formatCode>
                <c:ptCount val="3"/>
                <c:pt idx="0">
                  <c:v>265.5</c:v>
                </c:pt>
                <c:pt idx="1">
                  <c:v>265.5</c:v>
                </c:pt>
                <c:pt idx="2">
                  <c:v>265.5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1B51-416C-AF6F-79408390DB41}"/>
            </c:ext>
          </c:extLst>
        </c:ser>
        <c:ser>
          <c:idx val="19"/>
          <c:order val="13"/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val>
            <c:numRef>
              <c:f>Mi!$I$27:$K$27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1B51-416C-AF6F-79408390DB41}"/>
            </c:ext>
          </c:extLst>
        </c:ser>
        <c:dLbls/>
        <c:marker val="1"/>
        <c:axId val="98010240"/>
        <c:axId val="98011776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7"/>
                <c:order val="7"/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val>
                  <c:numRef>
                    <c:extLst>
                      <c:ext uri="{02D57815-91ED-43cb-92C2-25804820EDAC}">
                        <c15:formulaRef>
                          <c15:sqref>Mi!$I$15:$K$15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7-1B51-416C-AF6F-79408390DB41}"/>
                  </c:ext>
                </c:extLst>
              </c15:ser>
            </c15:filteredLineSeries>
            <c15:filteredLineSeries>
              <c15:ser>
                <c:idx val="9"/>
                <c:order val="9"/>
                <c:spPr>
                  <a:ln w="28575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60000"/>
                      </a:schemeClr>
                    </a:solidFill>
                    <a:ln w="9525">
                      <a:solidFill>
                        <a:schemeClr val="accent4">
                          <a:lumMod val="60000"/>
                        </a:schemeClr>
                      </a:solidFill>
                    </a:ln>
                    <a:effectLst/>
                  </c:spPr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Mi!$I$17:$K$17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1B51-416C-AF6F-79408390DB41}"/>
                  </c:ext>
                </c:extLst>
              </c15:ser>
            </c15:filteredLineSeries>
            <c15:filteredLineSeries>
              <c15:ser>
                <c:idx val="11"/>
                <c:order val="11"/>
                <c:spPr>
                  <a:ln w="28575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60000"/>
                      </a:schemeClr>
                    </a:solidFill>
                    <a:ln w="9525">
                      <a:solidFill>
                        <a:schemeClr val="accent6">
                          <a:lumMod val="60000"/>
                        </a:schemeClr>
                      </a:solidFill>
                    </a:ln>
                    <a:effectLst/>
                  </c:spPr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Mi!$I$19:$K$19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1B51-416C-AF6F-79408390DB41}"/>
                  </c:ext>
                </c:extLst>
              </c15:ser>
            </c15:filteredLineSeries>
            <c15:filteredLineSeries>
              <c15:ser>
                <c:idx val="13"/>
                <c:order val="13"/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2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Mi!$I$21:$K$21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1B51-416C-AF6F-79408390DB41}"/>
                  </c:ext>
                </c:extLst>
              </c15:ser>
            </c15:filteredLineSeries>
            <c15:filteredLineSeries>
              <c15:ser>
                <c:idx val="15"/>
                <c:order val="15"/>
                <c:spPr>
                  <a:ln w="28575" cap="rnd">
                    <a:solidFill>
                      <a:schemeClr val="accent4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4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Mi!$I$23:$K$23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1B51-416C-AF6F-79408390DB41}"/>
                  </c:ext>
                </c:extLst>
              </c15:ser>
            </c15:filteredLineSeries>
            <c15:filteredLineSeries>
              <c15:ser>
                <c:idx val="17"/>
                <c:order val="17"/>
                <c:spPr>
                  <a:ln w="28575" cap="rnd">
                    <a:solidFill>
                      <a:schemeClr val="accent6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6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Mi!$I$25:$K$25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1B51-416C-AF6F-79408390DB41}"/>
                  </c:ext>
                </c:extLst>
              </c15:ser>
            </c15:filteredLineSeries>
          </c:ext>
        </c:extLst>
      </c:lineChart>
      <c:catAx>
        <c:axId val="9801024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8011776"/>
        <c:crosses val="autoZero"/>
        <c:auto val="1"/>
        <c:lblAlgn val="ctr"/>
        <c:lblOffset val="100"/>
      </c:catAx>
      <c:valAx>
        <c:axId val="9801177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8010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537882</xdr:colOff>
      <xdr:row>8</xdr:row>
      <xdr:rowOff>134468</xdr:rowOff>
    </xdr:from>
    <xdr:to>
      <xdr:col>28</xdr:col>
      <xdr:colOff>134473</xdr:colOff>
      <xdr:row>66</xdr:row>
      <xdr:rowOff>179294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361950</xdr:colOff>
      <xdr:row>3</xdr:row>
      <xdr:rowOff>9525</xdr:rowOff>
    </xdr:from>
    <xdr:to>
      <xdr:col>14</xdr:col>
      <xdr:colOff>514350</xdr:colOff>
      <xdr:row>30</xdr:row>
      <xdr:rowOff>161925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209550</xdr:colOff>
      <xdr:row>1</xdr:row>
      <xdr:rowOff>161925</xdr:rowOff>
    </xdr:from>
    <xdr:to>
      <xdr:col>14</xdr:col>
      <xdr:colOff>600075</xdr:colOff>
      <xdr:row>33</xdr:row>
      <xdr:rowOff>28575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9524</xdr:colOff>
      <xdr:row>2</xdr:row>
      <xdr:rowOff>76200</xdr:rowOff>
    </xdr:from>
    <xdr:to>
      <xdr:col>14</xdr:col>
      <xdr:colOff>304800</xdr:colOff>
      <xdr:row>32</xdr:row>
      <xdr:rowOff>47625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323850</xdr:colOff>
      <xdr:row>0</xdr:row>
      <xdr:rowOff>180976</xdr:rowOff>
    </xdr:from>
    <xdr:to>
      <xdr:col>15</xdr:col>
      <xdr:colOff>295275</xdr:colOff>
      <xdr:row>35</xdr:row>
      <xdr:rowOff>114301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390524</xdr:colOff>
      <xdr:row>2</xdr:row>
      <xdr:rowOff>19050</xdr:rowOff>
    </xdr:from>
    <xdr:to>
      <xdr:col>15</xdr:col>
      <xdr:colOff>95249</xdr:colOff>
      <xdr:row>35</xdr:row>
      <xdr:rowOff>47625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304800</xdr:colOff>
      <xdr:row>0</xdr:row>
      <xdr:rowOff>123825</xdr:rowOff>
    </xdr:from>
    <xdr:to>
      <xdr:col>15</xdr:col>
      <xdr:colOff>152399</xdr:colOff>
      <xdr:row>33</xdr:row>
      <xdr:rowOff>95250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28574</xdr:colOff>
      <xdr:row>1</xdr:row>
      <xdr:rowOff>0</xdr:rowOff>
    </xdr:from>
    <xdr:to>
      <xdr:col>15</xdr:col>
      <xdr:colOff>542925</xdr:colOff>
      <xdr:row>34</xdr:row>
      <xdr:rowOff>142875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514350</xdr:colOff>
      <xdr:row>1</xdr:row>
      <xdr:rowOff>14286</xdr:rowOff>
    </xdr:from>
    <xdr:to>
      <xdr:col>15</xdr:col>
      <xdr:colOff>142875</xdr:colOff>
      <xdr:row>34</xdr:row>
      <xdr:rowOff>19050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9524</xdr:colOff>
      <xdr:row>1</xdr:row>
      <xdr:rowOff>47625</xdr:rowOff>
    </xdr:from>
    <xdr:to>
      <xdr:col>15</xdr:col>
      <xdr:colOff>457199</xdr:colOff>
      <xdr:row>35</xdr:row>
      <xdr:rowOff>47625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381000</xdr:colOff>
      <xdr:row>1</xdr:row>
      <xdr:rowOff>19050</xdr:rowOff>
    </xdr:from>
    <xdr:to>
      <xdr:col>15</xdr:col>
      <xdr:colOff>104775</xdr:colOff>
      <xdr:row>32</xdr:row>
      <xdr:rowOff>180975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3"/>
  <sheetViews>
    <sheetView topLeftCell="A27" zoomScale="85" zoomScaleNormal="85" workbookViewId="0">
      <selection activeCell="A41" sqref="A41"/>
    </sheetView>
  </sheetViews>
  <sheetFormatPr defaultRowHeight="14.4"/>
  <cols>
    <col min="1" max="1" width="30.33203125" style="1" bestFit="1" customWidth="1"/>
    <col min="2" max="2" width="8.88671875" style="1"/>
    <col min="3" max="3" width="10.33203125" style="1" customWidth="1"/>
    <col min="4" max="4" width="8.88671875" style="1"/>
    <col min="5" max="5" width="9.5546875" style="1" customWidth="1"/>
    <col min="6" max="7" width="9.109375" style="1"/>
    <col min="8" max="10" width="8.88671875" style="1"/>
    <col min="11" max="11" width="9.109375" style="1"/>
    <col min="12" max="13" width="8.88671875" style="1"/>
    <col min="14" max="14" width="7.88671875" style="1" customWidth="1"/>
    <col min="15" max="15" width="8.88671875" style="1"/>
    <col min="16" max="17" width="9.109375" style="1"/>
    <col min="18" max="18" width="16.44140625" style="1" bestFit="1" customWidth="1"/>
    <col min="19" max="19" width="9.109375" style="1"/>
    <col min="20" max="20" width="8.88671875" style="1"/>
    <col min="21" max="29" width="9.109375" style="1"/>
  </cols>
  <sheetData>
    <row r="1" spans="1:22">
      <c r="B1" s="1" t="s">
        <v>8</v>
      </c>
      <c r="D1" s="1" t="s">
        <v>8</v>
      </c>
      <c r="F1" s="2" t="s">
        <v>8</v>
      </c>
      <c r="H1" s="2" t="s">
        <v>8</v>
      </c>
      <c r="J1" s="1" t="s">
        <v>8</v>
      </c>
      <c r="P1" s="1" t="s">
        <v>7</v>
      </c>
      <c r="R1" s="1" t="s">
        <v>30</v>
      </c>
      <c r="T1" s="1" t="s">
        <v>30</v>
      </c>
      <c r="V1" s="1" t="s">
        <v>30</v>
      </c>
    </row>
    <row r="2" spans="1:22">
      <c r="A2" s="1" t="s">
        <v>2</v>
      </c>
      <c r="B2" s="1" t="s">
        <v>6</v>
      </c>
      <c r="D2" s="1" t="s">
        <v>3</v>
      </c>
      <c r="F2" s="2" t="s">
        <v>19</v>
      </c>
      <c r="H2" s="2" t="s">
        <v>9</v>
      </c>
      <c r="J2" s="1" t="s">
        <v>20</v>
      </c>
      <c r="L2" s="1" t="s">
        <v>24</v>
      </c>
      <c r="P2" s="1" t="s">
        <v>9</v>
      </c>
      <c r="R2" s="1" t="s">
        <v>9</v>
      </c>
      <c r="T2" s="1" t="s">
        <v>27</v>
      </c>
      <c r="V2" s="1" t="s">
        <v>24</v>
      </c>
    </row>
    <row r="3" spans="1:22">
      <c r="A3" s="1" t="s">
        <v>0</v>
      </c>
      <c r="B3" s="1">
        <v>558</v>
      </c>
      <c r="D3" s="5">
        <v>363</v>
      </c>
      <c r="F3" s="1">
        <v>300</v>
      </c>
      <c r="H3" s="1">
        <v>262.5</v>
      </c>
      <c r="J3" s="1">
        <v>168</v>
      </c>
      <c r="P3" s="1">
        <v>264</v>
      </c>
      <c r="R3" s="1">
        <v>265</v>
      </c>
      <c r="T3" s="1">
        <v>219</v>
      </c>
      <c r="V3" s="1">
        <v>198</v>
      </c>
    </row>
    <row r="4" spans="1:22">
      <c r="A4" s="1" t="s">
        <v>4</v>
      </c>
      <c r="B4" s="1">
        <v>292</v>
      </c>
      <c r="D4" s="1">
        <v>440</v>
      </c>
      <c r="F4" s="1">
        <v>522</v>
      </c>
      <c r="H4" s="1">
        <v>589</v>
      </c>
      <c r="J4" s="1">
        <v>879</v>
      </c>
      <c r="P4" s="1">
        <v>593</v>
      </c>
      <c r="R4" s="1">
        <v>593</v>
      </c>
    </row>
    <row r="5" spans="1:22">
      <c r="A5" s="1" t="s">
        <v>21</v>
      </c>
      <c r="B5" s="1">
        <v>292</v>
      </c>
      <c r="D5" s="1">
        <v>440</v>
      </c>
      <c r="F5" s="1">
        <v>522</v>
      </c>
      <c r="H5" s="1">
        <v>589</v>
      </c>
      <c r="J5" s="1">
        <v>879</v>
      </c>
    </row>
    <row r="7" spans="1:22">
      <c r="A7" s="1" t="s">
        <v>1</v>
      </c>
      <c r="B7" s="1">
        <v>14</v>
      </c>
      <c r="D7" s="1">
        <v>14</v>
      </c>
      <c r="F7" s="1">
        <v>14</v>
      </c>
      <c r="H7" s="1">
        <v>14</v>
      </c>
      <c r="J7" s="1">
        <v>14</v>
      </c>
      <c r="P7" s="1">
        <v>12.7</v>
      </c>
      <c r="R7" s="1">
        <v>11.6</v>
      </c>
      <c r="S7" s="1">
        <f>R7/T7</f>
        <v>1.0357142857142858</v>
      </c>
      <c r="T7" s="1">
        <v>11.2</v>
      </c>
      <c r="U7" s="1">
        <f>T7/V7</f>
        <v>1.0769230769230769</v>
      </c>
      <c r="V7" s="1">
        <v>10.4</v>
      </c>
    </row>
    <row r="8" spans="1:22">
      <c r="D8" s="1" t="s">
        <v>26</v>
      </c>
      <c r="F8" s="1" t="s">
        <v>9</v>
      </c>
      <c r="H8" s="1" t="s">
        <v>22</v>
      </c>
      <c r="J8" s="1" t="s">
        <v>26</v>
      </c>
    </row>
    <row r="9" spans="1:22">
      <c r="A9" s="1" t="s">
        <v>29</v>
      </c>
      <c r="D9" s="3">
        <f>D$3-D23</f>
        <v>56.713294622160333</v>
      </c>
      <c r="F9" s="1">
        <v>50.2</v>
      </c>
      <c r="H9" s="1">
        <v>46.8</v>
      </c>
      <c r="J9" s="3">
        <f>J$3-J23</f>
        <v>29.951999999999998</v>
      </c>
      <c r="P9" s="1">
        <v>47</v>
      </c>
      <c r="R9" s="1">
        <v>41</v>
      </c>
      <c r="T9" s="1">
        <v>35.200000000000003</v>
      </c>
      <c r="V9" s="1">
        <v>32</v>
      </c>
    </row>
    <row r="10" spans="1:22">
      <c r="D10" s="1" t="s">
        <v>25</v>
      </c>
      <c r="F10" s="1" t="s">
        <v>22</v>
      </c>
      <c r="H10" s="1" t="s">
        <v>23</v>
      </c>
      <c r="J10" s="1" t="s">
        <v>25</v>
      </c>
    </row>
    <row r="11" spans="1:22">
      <c r="A11" s="1" t="s">
        <v>29</v>
      </c>
      <c r="D11" s="3">
        <f>D$3-D24</f>
        <v>92.703575552340794</v>
      </c>
      <c r="F11" s="1">
        <v>79.7</v>
      </c>
      <c r="H11" s="1">
        <v>72.400000000000006</v>
      </c>
      <c r="J11" s="3">
        <f>J$3-J24</f>
        <v>46.335999999999999</v>
      </c>
      <c r="P11" s="1">
        <v>73</v>
      </c>
      <c r="R11" s="1">
        <v>66.400000000000006</v>
      </c>
      <c r="T11" s="1">
        <v>57.5</v>
      </c>
      <c r="V11" s="1">
        <v>51</v>
      </c>
    </row>
    <row r="12" spans="1:22">
      <c r="D12" s="1" t="s">
        <v>9</v>
      </c>
      <c r="F12" s="1" t="s">
        <v>27</v>
      </c>
      <c r="H12" s="1" t="s">
        <v>24</v>
      </c>
      <c r="J12" s="1" t="s">
        <v>9</v>
      </c>
    </row>
    <row r="13" spans="1:22">
      <c r="A13" s="1" t="s">
        <v>29</v>
      </c>
      <c r="D13" s="3">
        <f>D$3-D25</f>
        <v>114.51005231402604</v>
      </c>
      <c r="F13" s="1">
        <v>96.7</v>
      </c>
      <c r="H13" s="1">
        <v>86.4</v>
      </c>
      <c r="J13" s="3">
        <f>J$3-J25</f>
        <v>55.296000000000006</v>
      </c>
      <c r="P13" s="1">
        <v>87</v>
      </c>
      <c r="R13" s="1">
        <v>83.4</v>
      </c>
      <c r="T13" s="1">
        <v>72.7</v>
      </c>
      <c r="V13" s="1">
        <v>64</v>
      </c>
    </row>
    <row r="14" spans="1:22">
      <c r="D14" s="1" t="s">
        <v>22</v>
      </c>
      <c r="F14" s="1" t="s">
        <v>24</v>
      </c>
      <c r="H14" s="1" t="s">
        <v>20</v>
      </c>
      <c r="J14" s="1" t="s">
        <v>22</v>
      </c>
    </row>
    <row r="15" spans="1:22">
      <c r="A15" s="1" t="s">
        <v>29</v>
      </c>
      <c r="D15" s="3">
        <f>D$3-D26</f>
        <v>147.0175158415841</v>
      </c>
      <c r="F15" s="1">
        <v>124.2</v>
      </c>
      <c r="H15" s="1">
        <v>111</v>
      </c>
      <c r="J15" s="3">
        <f>J$3-J26</f>
        <v>71.039999999999992</v>
      </c>
      <c r="P15" s="1">
        <v>111.5</v>
      </c>
      <c r="R15" s="1">
        <v>106</v>
      </c>
      <c r="T15" s="1">
        <v>90.4</v>
      </c>
      <c r="V15" s="1">
        <v>80</v>
      </c>
    </row>
    <row r="16" spans="1:22">
      <c r="D16" s="1" t="s">
        <v>23</v>
      </c>
      <c r="F16" s="1" t="s">
        <v>20</v>
      </c>
      <c r="H16" s="1" t="s">
        <v>26</v>
      </c>
      <c r="J16" s="1" t="s">
        <v>23</v>
      </c>
    </row>
    <row r="17" spans="1:38">
      <c r="A17" s="1" t="s">
        <v>29</v>
      </c>
      <c r="D17" s="3">
        <f>D$3-D27</f>
        <v>175.75623811787071</v>
      </c>
      <c r="F17" s="1">
        <v>147.5</v>
      </c>
      <c r="H17" s="1">
        <v>131</v>
      </c>
      <c r="J17" s="3">
        <f>J$3-J27</f>
        <v>83.84</v>
      </c>
      <c r="P17" s="1">
        <v>131.30000000000001</v>
      </c>
      <c r="R17" s="1">
        <v>129.30000000000001</v>
      </c>
      <c r="T17" s="1">
        <v>109</v>
      </c>
      <c r="V17" s="1">
        <v>96.5</v>
      </c>
    </row>
    <row r="18" spans="1:38">
      <c r="D18" s="1" t="s">
        <v>28</v>
      </c>
      <c r="F18" s="1" t="s">
        <v>26</v>
      </c>
      <c r="H18" s="1" t="s">
        <v>25</v>
      </c>
      <c r="J18" s="1" t="s">
        <v>28</v>
      </c>
    </row>
    <row r="19" spans="1:38">
      <c r="A19" s="1" t="s">
        <v>29</v>
      </c>
      <c r="D19" s="3">
        <f>D$3-D28</f>
        <v>204.86808502202646</v>
      </c>
      <c r="F19" s="1">
        <v>169.8</v>
      </c>
      <c r="H19" s="1">
        <v>149</v>
      </c>
      <c r="J19" s="3">
        <f>J$3-J28</f>
        <v>95.36</v>
      </c>
      <c r="P19" s="1">
        <v>150</v>
      </c>
      <c r="R19" s="1">
        <v>149.5</v>
      </c>
      <c r="T19" s="1">
        <v>127.8</v>
      </c>
      <c r="V19" s="1">
        <v>111.6</v>
      </c>
    </row>
    <row r="21" spans="1:38">
      <c r="D21" s="1">
        <v>9</v>
      </c>
      <c r="E21" s="1">
        <v>3</v>
      </c>
      <c r="F21" s="1">
        <v>0</v>
      </c>
      <c r="G21" s="1">
        <v>2</v>
      </c>
      <c r="H21" s="1">
        <v>2</v>
      </c>
      <c r="I21" s="1">
        <v>7</v>
      </c>
      <c r="J21" s="1">
        <v>9</v>
      </c>
      <c r="P21" s="1">
        <v>2</v>
      </c>
      <c r="Q21" s="1">
        <v>0</v>
      </c>
      <c r="R21" s="1">
        <v>2</v>
      </c>
      <c r="S21" s="1">
        <v>3</v>
      </c>
      <c r="T21" s="1">
        <v>5</v>
      </c>
      <c r="U21" s="1">
        <v>2</v>
      </c>
      <c r="V21" s="1">
        <v>7</v>
      </c>
    </row>
    <row r="22" spans="1:38">
      <c r="D22" s="7">
        <f>D3</f>
        <v>363</v>
      </c>
      <c r="E22" s="6">
        <f>D22/F22</f>
        <v>1.21</v>
      </c>
      <c r="F22" s="1">
        <f>F3</f>
        <v>300</v>
      </c>
      <c r="G22" s="4">
        <f>F22/H22</f>
        <v>1.1428571428571428</v>
      </c>
      <c r="H22" s="1">
        <f>H3</f>
        <v>262.5</v>
      </c>
      <c r="I22" s="6">
        <f>J22/H22</f>
        <v>0.64</v>
      </c>
      <c r="J22" s="7">
        <f>J3</f>
        <v>168</v>
      </c>
      <c r="P22" s="1">
        <f>P3</f>
        <v>264</v>
      </c>
      <c r="Q22" s="4">
        <f t="shared" ref="Q22:Q28" si="0">P22/R22</f>
        <v>0.99622641509433962</v>
      </c>
      <c r="R22" s="1">
        <f>R3</f>
        <v>265</v>
      </c>
      <c r="S22" s="4">
        <f>R22/T22</f>
        <v>1.2100456621004567</v>
      </c>
      <c r="T22" s="1">
        <f>T3</f>
        <v>219</v>
      </c>
      <c r="U22" s="4">
        <f t="shared" ref="U22:U28" si="1">T22/V22</f>
        <v>1.106060606060606</v>
      </c>
      <c r="V22" s="1">
        <f>V3</f>
        <v>198</v>
      </c>
    </row>
    <row r="23" spans="1:38">
      <c r="D23" s="3">
        <f>F23*E23</f>
        <v>306.28670537783967</v>
      </c>
      <c r="E23" s="6">
        <f>E22*G23/G22</f>
        <v>1.2261277236903108</v>
      </c>
      <c r="F23" s="1">
        <f>F$22-F9</f>
        <v>249.8</v>
      </c>
      <c r="G23" s="4">
        <f t="shared" ref="G23:G28" si="2">F23/H23</f>
        <v>1.1580899397311082</v>
      </c>
      <c r="H23" s="1">
        <f>H$22-H9</f>
        <v>215.7</v>
      </c>
      <c r="I23" s="6">
        <f>I22</f>
        <v>0.64</v>
      </c>
      <c r="J23" s="3">
        <f>H23*I23</f>
        <v>138.048</v>
      </c>
      <c r="P23" s="1">
        <f>P$22-P9</f>
        <v>217</v>
      </c>
      <c r="Q23" s="4">
        <f t="shared" si="0"/>
        <v>0.96875</v>
      </c>
      <c r="R23" s="1">
        <f>R$22-R9</f>
        <v>224</v>
      </c>
      <c r="S23" s="4">
        <f t="shared" ref="S23:S28" si="3">R23/T23</f>
        <v>1.2187159956474427</v>
      </c>
      <c r="T23" s="1">
        <f>T$22-T9</f>
        <v>183.8</v>
      </c>
      <c r="U23" s="4">
        <f t="shared" si="1"/>
        <v>1.1072289156626507</v>
      </c>
      <c r="V23" s="1">
        <f>V$22-V9</f>
        <v>166</v>
      </c>
    </row>
    <row r="24" spans="1:38">
      <c r="D24" s="3">
        <f t="shared" ref="D24:D28" si="4">F24*E24</f>
        <v>270.29642444765921</v>
      </c>
      <c r="E24" s="6">
        <f t="shared" ref="E24:E28" si="5">E23*G24/G23</f>
        <v>1.226947001578117</v>
      </c>
      <c r="F24" s="1">
        <f>F$22-F11</f>
        <v>220.3</v>
      </c>
      <c r="G24" s="4">
        <f t="shared" si="2"/>
        <v>1.158863755917938</v>
      </c>
      <c r="H24" s="1">
        <f>H$22-H11</f>
        <v>190.1</v>
      </c>
      <c r="I24" s="6">
        <f t="shared" ref="I24:I28" si="6">I23</f>
        <v>0.64</v>
      </c>
      <c r="J24" s="3">
        <f t="shared" ref="J24:J28" si="7">H24*I24</f>
        <v>121.664</v>
      </c>
      <c r="P24" s="1">
        <f>P$22-P11</f>
        <v>191</v>
      </c>
      <c r="Q24" s="4">
        <f t="shared" si="0"/>
        <v>0.96173212487411885</v>
      </c>
      <c r="R24" s="1">
        <f>R$22-R11</f>
        <v>198.6</v>
      </c>
      <c r="S24" s="4">
        <f t="shared" si="3"/>
        <v>1.2297213622291021</v>
      </c>
      <c r="T24" s="1">
        <f>T$22-T11</f>
        <v>161.5</v>
      </c>
      <c r="U24" s="4">
        <f t="shared" si="1"/>
        <v>1.0986394557823129</v>
      </c>
      <c r="V24" s="1">
        <f>V$22-V11</f>
        <v>147</v>
      </c>
    </row>
    <row r="25" spans="1:38">
      <c r="D25" s="3">
        <f t="shared" si="4"/>
        <v>248.48994768597396</v>
      </c>
      <c r="E25" s="6">
        <f t="shared" si="5"/>
        <v>1.2222820840431576</v>
      </c>
      <c r="F25" s="1">
        <f>F$22-F13</f>
        <v>203.3</v>
      </c>
      <c r="G25" s="4">
        <f t="shared" si="2"/>
        <v>1.1544576944917662</v>
      </c>
      <c r="H25" s="1">
        <f>H$22-H13</f>
        <v>176.1</v>
      </c>
      <c r="I25" s="6">
        <f t="shared" si="6"/>
        <v>0.64</v>
      </c>
      <c r="J25" s="3">
        <f t="shared" si="7"/>
        <v>112.70399999999999</v>
      </c>
      <c r="P25" s="1">
        <f>P$22-P13</f>
        <v>177</v>
      </c>
      <c r="Q25" s="4">
        <f t="shared" si="0"/>
        <v>0.97466960352422916</v>
      </c>
      <c r="R25" s="1">
        <f>R$22-R13</f>
        <v>181.6</v>
      </c>
      <c r="S25" s="4">
        <f t="shared" si="3"/>
        <v>1.2412850307587149</v>
      </c>
      <c r="T25" s="1">
        <f>T$22-T13</f>
        <v>146.30000000000001</v>
      </c>
      <c r="U25" s="4">
        <f t="shared" si="1"/>
        <v>1.0917910447761194</v>
      </c>
      <c r="V25" s="1">
        <f>V$22-V13</f>
        <v>134</v>
      </c>
    </row>
    <row r="26" spans="1:38">
      <c r="D26" s="3">
        <f t="shared" si="4"/>
        <v>215.9824841584159</v>
      </c>
      <c r="E26" s="6">
        <f t="shared" si="5"/>
        <v>1.2285693069306933</v>
      </c>
      <c r="F26" s="1">
        <f>F$22-F15</f>
        <v>175.8</v>
      </c>
      <c r="G26" s="4">
        <f t="shared" si="2"/>
        <v>1.1603960396039605</v>
      </c>
      <c r="H26" s="1">
        <f>H$22-H15</f>
        <v>151.5</v>
      </c>
      <c r="I26" s="6">
        <f t="shared" si="6"/>
        <v>0.64</v>
      </c>
      <c r="J26" s="3">
        <f t="shared" si="7"/>
        <v>96.960000000000008</v>
      </c>
      <c r="P26" s="1">
        <f>P$22-P15</f>
        <v>152.5</v>
      </c>
      <c r="Q26" s="4">
        <f t="shared" si="0"/>
        <v>0.95911949685534592</v>
      </c>
      <c r="R26" s="1">
        <f>R$22-R15</f>
        <v>159</v>
      </c>
      <c r="S26" s="4">
        <f t="shared" si="3"/>
        <v>1.2363919129082426</v>
      </c>
      <c r="T26" s="1">
        <f>T$22-T15</f>
        <v>128.6</v>
      </c>
      <c r="U26" s="4">
        <f t="shared" si="1"/>
        <v>1.0898305084745763</v>
      </c>
      <c r="V26" s="1">
        <f>V$22-V15</f>
        <v>118</v>
      </c>
    </row>
    <row r="27" spans="1:38">
      <c r="D27" s="3">
        <f t="shared" si="4"/>
        <v>187.24376188212929</v>
      </c>
      <c r="E27" s="6">
        <f t="shared" si="5"/>
        <v>1.2278279467680608</v>
      </c>
      <c r="F27" s="1">
        <f>F$22-F17</f>
        <v>152.5</v>
      </c>
      <c r="G27" s="4">
        <f t="shared" si="2"/>
        <v>1.1596958174904943</v>
      </c>
      <c r="H27" s="1">
        <f>H$22-H17</f>
        <v>131.5</v>
      </c>
      <c r="I27" s="6">
        <f t="shared" si="6"/>
        <v>0.64</v>
      </c>
      <c r="J27" s="3">
        <f t="shared" si="7"/>
        <v>84.16</v>
      </c>
      <c r="P27" s="1">
        <f>P$22-P17</f>
        <v>132.69999999999999</v>
      </c>
      <c r="Q27" s="4">
        <f t="shared" si="0"/>
        <v>0.97789240972733971</v>
      </c>
      <c r="R27" s="1">
        <f>R$22-R17</f>
        <v>135.69999999999999</v>
      </c>
      <c r="S27" s="4">
        <f t="shared" si="3"/>
        <v>1.2336363636363636</v>
      </c>
      <c r="T27" s="1">
        <f>T$22-T17</f>
        <v>110</v>
      </c>
      <c r="U27" s="4">
        <f t="shared" si="1"/>
        <v>1.083743842364532</v>
      </c>
      <c r="V27" s="1">
        <f>V$22-V17</f>
        <v>101.5</v>
      </c>
    </row>
    <row r="28" spans="1:38">
      <c r="D28" s="3">
        <f t="shared" si="4"/>
        <v>158.13191497797354</v>
      </c>
      <c r="E28" s="6">
        <f t="shared" si="5"/>
        <v>1.2145308370044052</v>
      </c>
      <c r="F28" s="1">
        <f>F$22-F19</f>
        <v>130.19999999999999</v>
      </c>
      <c r="G28" s="4">
        <f t="shared" si="2"/>
        <v>1.147136563876652</v>
      </c>
      <c r="H28" s="1">
        <f>H$22-H19</f>
        <v>113.5</v>
      </c>
      <c r="I28" s="6">
        <f t="shared" si="6"/>
        <v>0.64</v>
      </c>
      <c r="J28" s="3">
        <f t="shared" si="7"/>
        <v>72.64</v>
      </c>
      <c r="P28" s="1">
        <f>P$22-P19</f>
        <v>114</v>
      </c>
      <c r="Q28" s="4">
        <f t="shared" si="0"/>
        <v>0.98701298701298701</v>
      </c>
      <c r="R28" s="1">
        <f>R$22-R19</f>
        <v>115.5</v>
      </c>
      <c r="S28" s="4">
        <f t="shared" si="3"/>
        <v>1.2664473684210527</v>
      </c>
      <c r="T28" s="1">
        <f>T$22-T19</f>
        <v>91.2</v>
      </c>
      <c r="U28" s="4">
        <f t="shared" si="1"/>
        <v>1.0555555555555556</v>
      </c>
      <c r="V28" s="1">
        <f>V$22-V19</f>
        <v>86.4</v>
      </c>
    </row>
    <row r="32" spans="1:38">
      <c r="E32" s="1">
        <v>1</v>
      </c>
      <c r="F32" s="1">
        <v>2</v>
      </c>
      <c r="G32" s="1">
        <v>3</v>
      </c>
      <c r="H32" s="1">
        <v>4</v>
      </c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>
        <v>12</v>
      </c>
      <c r="Q32" s="1">
        <v>13</v>
      </c>
      <c r="R32" s="1">
        <v>14</v>
      </c>
      <c r="S32" s="1">
        <v>15</v>
      </c>
      <c r="T32" s="1">
        <v>16</v>
      </c>
      <c r="U32" s="1">
        <v>17</v>
      </c>
      <c r="V32" s="1">
        <v>18</v>
      </c>
      <c r="W32" s="1">
        <v>19</v>
      </c>
      <c r="X32" s="1">
        <v>20</v>
      </c>
      <c r="Y32" s="1">
        <v>21</v>
      </c>
      <c r="Z32" s="1">
        <v>22</v>
      </c>
      <c r="AA32" s="1">
        <v>23</v>
      </c>
      <c r="AB32" s="1">
        <v>24</v>
      </c>
      <c r="AC32" s="1">
        <v>25</v>
      </c>
      <c r="AD32" s="1">
        <v>26</v>
      </c>
      <c r="AE32" s="1">
        <v>27</v>
      </c>
      <c r="AF32" s="1">
        <v>28</v>
      </c>
      <c r="AG32" s="1">
        <v>29</v>
      </c>
      <c r="AH32" s="1">
        <v>30</v>
      </c>
      <c r="AI32" s="1">
        <v>31</v>
      </c>
      <c r="AJ32" s="1">
        <v>32</v>
      </c>
      <c r="AK32" s="1">
        <v>33</v>
      </c>
      <c r="AL32" s="1">
        <v>34</v>
      </c>
    </row>
    <row r="33" spans="1:38">
      <c r="B33" s="1" t="s">
        <v>3</v>
      </c>
      <c r="C33" s="1" t="s">
        <v>10</v>
      </c>
      <c r="D33" s="1" t="s">
        <v>11</v>
      </c>
      <c r="E33" s="1" t="s">
        <v>5</v>
      </c>
      <c r="F33" s="1" t="s">
        <v>12</v>
      </c>
      <c r="G33" s="1" t="s">
        <v>6</v>
      </c>
      <c r="H33" s="1" t="s">
        <v>13</v>
      </c>
      <c r="I33" s="1" t="s">
        <v>14</v>
      </c>
      <c r="J33" s="1" t="s">
        <v>15</v>
      </c>
      <c r="K33" s="1" t="s">
        <v>16</v>
      </c>
      <c r="L33" s="1" t="s">
        <v>17</v>
      </c>
      <c r="M33" s="1" t="s">
        <v>18</v>
      </c>
      <c r="N33" s="1" t="s">
        <v>3</v>
      </c>
      <c r="O33" s="1" t="s">
        <v>10</v>
      </c>
      <c r="P33" s="1" t="s">
        <v>11</v>
      </c>
      <c r="Q33" s="1" t="s">
        <v>5</v>
      </c>
      <c r="R33" s="1" t="s">
        <v>12</v>
      </c>
      <c r="S33" s="1" t="s">
        <v>6</v>
      </c>
      <c r="T33" s="1" t="s">
        <v>13</v>
      </c>
      <c r="U33" s="1" t="s">
        <v>14</v>
      </c>
      <c r="V33" s="1" t="s">
        <v>15</v>
      </c>
      <c r="W33" s="1" t="s">
        <v>16</v>
      </c>
      <c r="X33" s="1" t="s">
        <v>17</v>
      </c>
      <c r="Y33" s="1" t="s">
        <v>18</v>
      </c>
      <c r="Z33" s="1" t="s">
        <v>3</v>
      </c>
      <c r="AA33" s="1" t="s">
        <v>10</v>
      </c>
      <c r="AB33" s="1" t="s">
        <v>11</v>
      </c>
      <c r="AC33" s="1" t="s">
        <v>5</v>
      </c>
      <c r="AD33" s="1" t="s">
        <v>12</v>
      </c>
      <c r="AE33" s="1" t="s">
        <v>6</v>
      </c>
      <c r="AF33" s="1" t="s">
        <v>13</v>
      </c>
      <c r="AG33" s="1" t="s">
        <v>14</v>
      </c>
      <c r="AH33" s="1" t="s">
        <v>15</v>
      </c>
      <c r="AI33" s="1" t="s">
        <v>16</v>
      </c>
      <c r="AJ33" s="1" t="s">
        <v>17</v>
      </c>
      <c r="AK33" s="1" t="s">
        <v>18</v>
      </c>
      <c r="AL33" s="1" t="s">
        <v>3</v>
      </c>
    </row>
    <row r="34" spans="1:38">
      <c r="A34" s="9">
        <v>1.0594630943600001</v>
      </c>
      <c r="B34" s="10">
        <v>220</v>
      </c>
      <c r="C34" s="1">
        <f t="shared" ref="C34" si="8">B34*$A$34</f>
        <v>233.0818807592</v>
      </c>
      <c r="D34" s="1">
        <f t="shared" ref="D34" si="9">C34*$A$34</f>
        <v>246.94165062839059</v>
      </c>
      <c r="E34" s="1">
        <f t="shared" ref="E34" si="10">D34*$A$34</f>
        <v>261.62556530112073</v>
      </c>
      <c r="F34" s="1">
        <f t="shared" ref="F34" si="11">E34*$A$34</f>
        <v>277.18263097760962</v>
      </c>
      <c r="G34" s="1">
        <f t="shared" ref="G34" si="12">F34*$A$34</f>
        <v>293.66476791838431</v>
      </c>
      <c r="H34" s="1">
        <f t="shared" ref="H34" si="13">G34*$A$34</f>
        <v>311.12698372332272</v>
      </c>
      <c r="I34" s="1">
        <f t="shared" ref="I34" si="14">H34*$A$34</f>
        <v>329.62755691440486</v>
      </c>
      <c r="J34" s="1">
        <f t="shared" ref="J34" si="15">I34*$A$34</f>
        <v>349.22823143486244</v>
      </c>
      <c r="K34" s="1">
        <f t="shared" ref="K34" si="16">J34*$A$34</f>
        <v>369.99442271384959</v>
      </c>
      <c r="L34" s="1">
        <f t="shared" ref="L34" si="17">K34*$A$34</f>
        <v>391.99543598435696</v>
      </c>
      <c r="M34" s="1">
        <f t="shared" ref="M34" si="18">L34*$A$34</f>
        <v>415.30469758298415</v>
      </c>
      <c r="N34" s="1">
        <f t="shared" ref="N34" si="19">M34*$A$34</f>
        <v>440.00000000351241</v>
      </c>
      <c r="O34" s="1">
        <f t="shared" ref="O34" si="20">N34*$A$34</f>
        <v>466.16376152212132</v>
      </c>
      <c r="P34" s="1">
        <f t="shared" ref="P34" si="21">O34*$A$34</f>
        <v>493.88330126072378</v>
      </c>
      <c r="Q34" s="1">
        <f t="shared" ref="Q34" si="22">P34*$A$34</f>
        <v>523.25113060641854</v>
      </c>
      <c r="R34" s="1">
        <f t="shared" ref="R34" si="23">Q34*$A$34</f>
        <v>554.36526195964473</v>
      </c>
      <c r="S34" s="1">
        <f t="shared" ref="S34" si="24">R34*$A$34</f>
        <v>587.3295358414573</v>
      </c>
      <c r="T34" s="1">
        <f t="shared" ref="T34" si="25">S34*$A$34</f>
        <v>622.25396745161288</v>
      </c>
      <c r="U34" s="1">
        <f t="shared" ref="U34" si="26">T34*$A$34</f>
        <v>659.25511383407252</v>
      </c>
      <c r="V34" s="1">
        <f t="shared" ref="V34" si="27">U34*$A$34</f>
        <v>698.45646287530053</v>
      </c>
      <c r="W34" s="1">
        <f t="shared" ref="W34" si="28">V34*$A$34</f>
        <v>739.98884543360646</v>
      </c>
      <c r="X34" s="1">
        <f t="shared" ref="X34" si="29">W34*$A$34</f>
        <v>783.99087197497249</v>
      </c>
      <c r="Y34" s="1">
        <f t="shared" ref="Y34:Z34" si="30">X34*$A$34</f>
        <v>830.60939517259908</v>
      </c>
      <c r="Z34" s="1">
        <f t="shared" si="30"/>
        <v>880.00000001404999</v>
      </c>
      <c r="AA34" s="1">
        <f t="shared" ref="AA34" si="31">Z34*$A$34</f>
        <v>932.32752305168549</v>
      </c>
      <c r="AB34" s="1">
        <f t="shared" ref="AB34" si="32">AA34*$A$34</f>
        <v>987.766602529333</v>
      </c>
      <c r="AC34" s="1">
        <f t="shared" ref="AC34" si="33">AB34*$A$34</f>
        <v>1046.5022612211915</v>
      </c>
      <c r="AD34" s="1">
        <f t="shared" ref="AD34" si="34">AC34*$A$34</f>
        <v>1108.7305239281407</v>
      </c>
      <c r="AE34" s="1">
        <f t="shared" ref="AE34" si="35">AD34*$A$34</f>
        <v>1174.6590716922919</v>
      </c>
      <c r="AF34" s="1">
        <f t="shared" ref="AF34" si="36">AE34*$A$34</f>
        <v>1244.5079349131609</v>
      </c>
      <c r="AG34" s="1">
        <f t="shared" ref="AG34" si="37">AF34*$A$34</f>
        <v>1318.5102276786711</v>
      </c>
      <c r="AH34" s="1">
        <f t="shared" ref="AH34" si="38">AG34*$A$34</f>
        <v>1396.9129257617531</v>
      </c>
      <c r="AI34" s="1">
        <f t="shared" ref="AI34" si="39">AH34*$A$34</f>
        <v>1479.9776908790279</v>
      </c>
      <c r="AJ34" s="1">
        <f t="shared" ref="AJ34" si="40">AI34*$A$34</f>
        <v>1567.9817439624626</v>
      </c>
      <c r="AK34" s="1">
        <f t="shared" ref="AK34" si="41">AJ34*$A$34</f>
        <v>1661.21879035846</v>
      </c>
      <c r="AL34" s="1">
        <f t="shared" ref="AL34" si="42">AK34*$A$34</f>
        <v>1760.0000000421503</v>
      </c>
    </row>
    <row r="35" spans="1:38">
      <c r="A35" s="9">
        <v>340</v>
      </c>
      <c r="B35" s="2">
        <f>B36+$A$35/B34*1000/2</f>
        <v>747.72727272727275</v>
      </c>
      <c r="C35" s="8">
        <f>C36+$A$35/C34*1000/2</f>
        <v>704.3574234353689</v>
      </c>
      <c r="D35" s="8">
        <f t="shared" ref="D35:Z35" si="43">D36+$A$35/D34*1000/2</f>
        <v>663.42173674389176</v>
      </c>
      <c r="E35" s="8">
        <f t="shared" si="43"/>
        <v>624.78359360384638</v>
      </c>
      <c r="F35" s="8">
        <f t="shared" si="43"/>
        <v>588.31404280426341</v>
      </c>
      <c r="G35" s="8">
        <f t="shared" si="43"/>
        <v>553.89137060951964</v>
      </c>
      <c r="H35" s="8">
        <f t="shared" si="43"/>
        <v>521.4006945510605</v>
      </c>
      <c r="I35" s="8">
        <f t="shared" si="43"/>
        <v>490.73358001783902</v>
      </c>
      <c r="J35" s="8">
        <f t="shared" si="43"/>
        <v>461.7876783658831</v>
      </c>
      <c r="K35" s="8">
        <f t="shared" si="43"/>
        <v>434.46638533920952</v>
      </c>
      <c r="L35" s="8">
        <f t="shared" si="43"/>
        <v>408.67851866210003</v>
      </c>
      <c r="M35" s="8">
        <f t="shared" si="43"/>
        <v>384.33801372673236</v>
      </c>
      <c r="N35" s="8">
        <f t="shared" si="43"/>
        <v>361.36363636055211</v>
      </c>
      <c r="O35" s="8">
        <f t="shared" si="43"/>
        <v>339.67871171477327</v>
      </c>
      <c r="P35" s="8">
        <f t="shared" si="43"/>
        <v>319.21086836919807</v>
      </c>
      <c r="Q35" s="8">
        <f t="shared" si="43"/>
        <v>299.8917967993296</v>
      </c>
      <c r="R35" s="8">
        <f t="shared" si="43"/>
        <v>281.65702139968363</v>
      </c>
      <c r="S35" s="8">
        <f t="shared" si="43"/>
        <v>264.44568530244919</v>
      </c>
      <c r="T35" s="8">
        <f t="shared" si="43"/>
        <v>248.20034727334922</v>
      </c>
      <c r="U35" s="8">
        <f t="shared" si="43"/>
        <v>232.86679000686098</v>
      </c>
      <c r="V35" s="8">
        <f t="shared" si="43"/>
        <v>218.39383918099858</v>
      </c>
      <c r="W35" s="8">
        <f t="shared" si="43"/>
        <v>204.73319266777085</v>
      </c>
      <c r="X35" s="8">
        <f t="shared" si="43"/>
        <v>191.83925932931902</v>
      </c>
      <c r="Y35" s="8">
        <f t="shared" si="43"/>
        <v>179.6690068617323</v>
      </c>
      <c r="Z35" s="8">
        <f t="shared" si="43"/>
        <v>168.18181817873386</v>
      </c>
      <c r="AA35" s="8">
        <f>AA36+$A$35/AA34*1000/2</f>
        <v>157.33935585593099</v>
      </c>
      <c r="AB35" s="8">
        <f t="shared" ref="AB35:AF35" si="44">AB36+$A$35/AB34*1000/2</f>
        <v>147.1054341832251</v>
      </c>
      <c r="AC35" s="8">
        <f t="shared" si="44"/>
        <v>137.44589839836794</v>
      </c>
      <c r="AD35" s="8">
        <f t="shared" si="44"/>
        <v>128.32851069861778</v>
      </c>
      <c r="AE35" s="8">
        <f t="shared" si="44"/>
        <v>119.72284265006925</v>
      </c>
      <c r="AF35" s="8">
        <f t="shared" si="44"/>
        <v>111.60017363558413</v>
      </c>
      <c r="AG35" s="8">
        <f t="shared" ref="AG35:AJ35" si="45">AG36+$A$35/AG34*1000/2</f>
        <v>103.93339500240117</v>
      </c>
      <c r="AH35" s="8">
        <f t="shared" si="45"/>
        <v>96.696919589527752</v>
      </c>
      <c r="AI35" s="8">
        <f t="shared" si="45"/>
        <v>89.866596332968399</v>
      </c>
      <c r="AJ35" s="8">
        <f t="shared" si="45"/>
        <v>83.41962966379397</v>
      </c>
      <c r="AK35" s="8">
        <f t="shared" ref="AK35:AL35" si="46">AK36+$A$35/AK34*1000/2</f>
        <v>77.334503430049196</v>
      </c>
      <c r="AL35" s="8">
        <f t="shared" si="46"/>
        <v>71.590909088595822</v>
      </c>
    </row>
    <row r="36" spans="1:38">
      <c r="A36" s="9">
        <v>-25</v>
      </c>
      <c r="B36" s="1">
        <f>A36</f>
        <v>-25</v>
      </c>
      <c r="C36" s="1">
        <f t="shared" ref="C36:Z36" si="47">B36</f>
        <v>-25</v>
      </c>
      <c r="D36" s="1">
        <f t="shared" si="47"/>
        <v>-25</v>
      </c>
      <c r="E36" s="1">
        <f t="shared" si="47"/>
        <v>-25</v>
      </c>
      <c r="F36" s="1">
        <f t="shared" si="47"/>
        <v>-25</v>
      </c>
      <c r="G36" s="1">
        <f t="shared" si="47"/>
        <v>-25</v>
      </c>
      <c r="H36" s="1">
        <f t="shared" si="47"/>
        <v>-25</v>
      </c>
      <c r="I36" s="1">
        <f t="shared" si="47"/>
        <v>-25</v>
      </c>
      <c r="J36" s="1">
        <f t="shared" si="47"/>
        <v>-25</v>
      </c>
      <c r="K36" s="1">
        <f t="shared" si="47"/>
        <v>-25</v>
      </c>
      <c r="L36" s="1">
        <f t="shared" si="47"/>
        <v>-25</v>
      </c>
      <c r="M36" s="1">
        <f t="shared" si="47"/>
        <v>-25</v>
      </c>
      <c r="N36" s="1">
        <f t="shared" si="47"/>
        <v>-25</v>
      </c>
      <c r="O36" s="1">
        <f t="shared" si="47"/>
        <v>-25</v>
      </c>
      <c r="P36" s="1">
        <f t="shared" si="47"/>
        <v>-25</v>
      </c>
      <c r="Q36" s="1">
        <f t="shared" si="47"/>
        <v>-25</v>
      </c>
      <c r="R36" s="1">
        <f t="shared" si="47"/>
        <v>-25</v>
      </c>
      <c r="S36" s="1">
        <f t="shared" si="47"/>
        <v>-25</v>
      </c>
      <c r="T36" s="1">
        <f t="shared" si="47"/>
        <v>-25</v>
      </c>
      <c r="U36" s="1">
        <f t="shared" si="47"/>
        <v>-25</v>
      </c>
      <c r="V36" s="1">
        <f t="shared" si="47"/>
        <v>-25</v>
      </c>
      <c r="W36" s="1">
        <f t="shared" si="47"/>
        <v>-25</v>
      </c>
      <c r="X36" s="1">
        <f t="shared" si="47"/>
        <v>-25</v>
      </c>
      <c r="Y36" s="1">
        <f t="shared" si="47"/>
        <v>-25</v>
      </c>
      <c r="Z36" s="1">
        <f t="shared" si="47"/>
        <v>-25</v>
      </c>
      <c r="AA36" s="1">
        <f t="shared" ref="AA36" si="48">Z36</f>
        <v>-25</v>
      </c>
      <c r="AB36" s="1">
        <f t="shared" ref="AB36" si="49">AA36</f>
        <v>-25</v>
      </c>
      <c r="AC36" s="1">
        <f t="shared" ref="AC36" si="50">AB36</f>
        <v>-25</v>
      </c>
      <c r="AD36" s="1">
        <f t="shared" ref="AD36" si="51">AC36</f>
        <v>-25</v>
      </c>
      <c r="AE36" s="1">
        <f t="shared" ref="AE36" si="52">AD36</f>
        <v>-25</v>
      </c>
      <c r="AF36" s="1">
        <f t="shared" ref="AF36" si="53">AE36</f>
        <v>-25</v>
      </c>
      <c r="AG36" s="1">
        <f t="shared" ref="AG36" si="54">AF36</f>
        <v>-25</v>
      </c>
      <c r="AH36" s="1">
        <f t="shared" ref="AH36" si="55">AG36</f>
        <v>-25</v>
      </c>
      <c r="AI36" s="1">
        <f t="shared" ref="AI36" si="56">AH36</f>
        <v>-25</v>
      </c>
      <c r="AJ36" s="1">
        <f t="shared" ref="AJ36" si="57">AI36</f>
        <v>-25</v>
      </c>
      <c r="AK36" s="1">
        <f t="shared" ref="AK36" si="58">AJ36</f>
        <v>-25</v>
      </c>
      <c r="AL36" s="1">
        <f t="shared" ref="AL36" si="59">AK36</f>
        <v>-25</v>
      </c>
    </row>
    <row r="37" spans="1:38">
      <c r="A37" s="9" t="s">
        <v>41</v>
      </c>
      <c r="E37" s="8">
        <f t="shared" ref="E37:AF37" si="60">E47</f>
        <v>630</v>
      </c>
      <c r="F37" s="8">
        <f t="shared" si="60"/>
        <v>593</v>
      </c>
      <c r="G37" s="8">
        <f t="shared" si="60"/>
        <v>558.5</v>
      </c>
      <c r="H37" s="14">
        <f t="shared" si="60"/>
        <v>522.5</v>
      </c>
      <c r="I37" s="8">
        <f t="shared" si="60"/>
        <v>491.29999999999995</v>
      </c>
      <c r="J37" s="8">
        <f t="shared" si="60"/>
        <v>464.5</v>
      </c>
      <c r="K37" s="14">
        <f t="shared" si="60"/>
        <v>436</v>
      </c>
      <c r="L37" s="8">
        <f t="shared" si="60"/>
        <v>409.6</v>
      </c>
      <c r="M37" s="14">
        <f t="shared" si="60"/>
        <v>386.3</v>
      </c>
      <c r="N37" s="8">
        <f t="shared" si="60"/>
        <v>363.5</v>
      </c>
      <c r="O37" s="14">
        <f t="shared" si="60"/>
        <v>340</v>
      </c>
      <c r="P37" s="8">
        <f t="shared" si="60"/>
        <v>319</v>
      </c>
      <c r="Q37" s="8">
        <f t="shared" si="60"/>
        <v>301</v>
      </c>
      <c r="R37" s="14">
        <f t="shared" si="60"/>
        <v>283.2</v>
      </c>
      <c r="S37" s="8">
        <f t="shared" si="60"/>
        <v>265.5</v>
      </c>
      <c r="T37" s="14">
        <f t="shared" si="60"/>
        <v>248</v>
      </c>
      <c r="U37" s="8">
        <f t="shared" si="60"/>
        <v>232</v>
      </c>
      <c r="V37" s="8">
        <f t="shared" si="60"/>
        <v>217.5</v>
      </c>
      <c r="W37" s="14">
        <f t="shared" si="60"/>
        <v>204</v>
      </c>
      <c r="X37" s="8">
        <f t="shared" si="60"/>
        <v>191</v>
      </c>
      <c r="Y37" s="14">
        <f t="shared" si="60"/>
        <v>179.2</v>
      </c>
      <c r="Z37" s="8">
        <f t="shared" si="60"/>
        <v>167.5</v>
      </c>
      <c r="AA37" s="14">
        <f t="shared" si="60"/>
        <v>155.6</v>
      </c>
      <c r="AB37" s="8">
        <f t="shared" si="60"/>
        <v>144.5</v>
      </c>
      <c r="AC37" s="8">
        <f t="shared" si="60"/>
        <v>134.4</v>
      </c>
      <c r="AD37" s="14">
        <f t="shared" si="60"/>
        <v>125.0232558139535</v>
      </c>
      <c r="AE37" s="14">
        <f t="shared" si="60"/>
        <v>116.19261692746606</v>
      </c>
      <c r="AF37" s="14">
        <f t="shared" si="60"/>
        <v>107.93554754060943</v>
      </c>
      <c r="AG37" s="14">
        <f t="shared" ref="AG37:AJ37" si="61">AG47</f>
        <v>100.21870709434488</v>
      </c>
      <c r="AH37" s="14">
        <f t="shared" si="61"/>
        <v>92.967260755421961</v>
      </c>
      <c r="AI37" s="14">
        <f t="shared" si="61"/>
        <v>86.080796995761062</v>
      </c>
      <c r="AJ37" s="14">
        <f t="shared" si="61"/>
        <v>79.557113674455692</v>
      </c>
      <c r="AK37" s="14">
        <f t="shared" ref="AK37:AL37" si="62">AK47</f>
        <v>73.324528732217232</v>
      </c>
      <c r="AL37" s="14">
        <f t="shared" si="62"/>
        <v>67.455868198911901</v>
      </c>
    </row>
    <row r="38" spans="1:38">
      <c r="A38" s="11"/>
      <c r="E38" s="8">
        <f t="shared" ref="E38:Y38" si="63">-(E37-E35)</f>
        <v>-5.2164063961536158</v>
      </c>
      <c r="F38" s="8">
        <f t="shared" si="63"/>
        <v>-4.6859571957365915</v>
      </c>
      <c r="G38" s="8">
        <f t="shared" si="63"/>
        <v>-4.6086293904803597</v>
      </c>
      <c r="H38" s="8">
        <f t="shared" si="63"/>
        <v>-1.0993054489395035</v>
      </c>
      <c r="I38" s="8">
        <f t="shared" si="63"/>
        <v>-0.56641998216093725</v>
      </c>
      <c r="J38" s="8">
        <f t="shared" si="63"/>
        <v>-2.7123216341169041</v>
      </c>
      <c r="K38" s="8">
        <f t="shared" si="63"/>
        <v>-1.5336146607904766</v>
      </c>
      <c r="L38" s="8">
        <f t="shared" si="63"/>
        <v>-0.92148133789999065</v>
      </c>
      <c r="M38" s="8">
        <f t="shared" si="63"/>
        <v>-1.9619862732676552</v>
      </c>
      <c r="N38" s="8">
        <f t="shared" si="63"/>
        <v>-2.1363636394478931</v>
      </c>
      <c r="O38" s="8">
        <f t="shared" si="63"/>
        <v>-0.32128828522672848</v>
      </c>
      <c r="P38" s="8">
        <f t="shared" si="63"/>
        <v>0.21086836919806728</v>
      </c>
      <c r="Q38" s="8">
        <f t="shared" si="63"/>
        <v>-1.1082032006704026</v>
      </c>
      <c r="R38" s="8">
        <f t="shared" si="63"/>
        <v>-1.5429786003163599</v>
      </c>
      <c r="S38" s="8">
        <f t="shared" si="63"/>
        <v>-1.054314697550808</v>
      </c>
      <c r="T38" s="8">
        <f t="shared" si="63"/>
        <v>0.20034727334922309</v>
      </c>
      <c r="U38" s="8">
        <f t="shared" si="63"/>
        <v>0.86679000686098107</v>
      </c>
      <c r="V38" s="8">
        <f t="shared" si="63"/>
        <v>0.89383918099858306</v>
      </c>
      <c r="W38" s="8">
        <f t="shared" si="63"/>
        <v>0.7331926677708509</v>
      </c>
      <c r="X38" s="8">
        <f t="shared" si="63"/>
        <v>0.83925932931902025</v>
      </c>
      <c r="Y38" s="8">
        <f t="shared" si="63"/>
        <v>0.46900686173231065</v>
      </c>
      <c r="Z38" s="8">
        <f>-(Z37-Z35)</f>
        <v>0.68181817873386308</v>
      </c>
      <c r="AA38" s="8">
        <f>-(AA37-AA35)</f>
        <v>1.7393558559309952</v>
      </c>
      <c r="AB38" s="8">
        <f>-(AB37-AB35)</f>
        <v>2.6054341832250998</v>
      </c>
      <c r="AC38" s="8">
        <f>-(AC37-AC35)</f>
        <v>3.0458983983679389</v>
      </c>
      <c r="AD38" s="8">
        <f t="shared" ref="AD38:AF38" si="64">-(AD37-AD35)</f>
        <v>3.3052548846642793</v>
      </c>
      <c r="AE38" s="8">
        <f t="shared" si="64"/>
        <v>3.5302257226031912</v>
      </c>
      <c r="AF38" s="8">
        <f t="shared" si="64"/>
        <v>3.6646260949746932</v>
      </c>
      <c r="AG38" s="8">
        <f t="shared" ref="AG38:AJ38" si="65">-(AG37-AG35)</f>
        <v>3.7146879080562911</v>
      </c>
      <c r="AH38" s="8">
        <f t="shared" si="65"/>
        <v>3.7296588341057912</v>
      </c>
      <c r="AI38" s="8">
        <f t="shared" si="65"/>
        <v>3.7857993372073366</v>
      </c>
      <c r="AJ38" s="8">
        <f t="shared" si="65"/>
        <v>3.8625159893382772</v>
      </c>
      <c r="AK38" s="8">
        <f t="shared" ref="AK38:AL38" si="66">-(AK37-AK35)</f>
        <v>4.0099746978319644</v>
      </c>
      <c r="AL38" s="8">
        <f t="shared" si="66"/>
        <v>4.1350408896839213</v>
      </c>
    </row>
    <row r="39" spans="1:38">
      <c r="A39" s="8"/>
      <c r="B39" s="8"/>
      <c r="C39" s="8"/>
      <c r="D39" s="8"/>
      <c r="E39" s="8"/>
      <c r="F39" s="8"/>
      <c r="H39" s="8"/>
      <c r="I39" s="8"/>
      <c r="J39" s="8"/>
      <c r="K39" s="8"/>
      <c r="L39" s="8"/>
      <c r="M39" s="8"/>
      <c r="O39" s="8"/>
      <c r="P39" s="8"/>
      <c r="R39" s="8"/>
    </row>
    <row r="40" spans="1:38">
      <c r="A40" s="8"/>
      <c r="B40" s="8"/>
      <c r="C40" s="8"/>
      <c r="D40" s="8"/>
      <c r="E40" s="8"/>
      <c r="F40" s="8"/>
      <c r="H40" s="8"/>
      <c r="I40" s="8"/>
      <c r="J40" s="8"/>
      <c r="K40" s="8"/>
      <c r="L40" s="8"/>
      <c r="M40" s="8"/>
      <c r="O40" s="8"/>
      <c r="Q40" s="1">
        <v>100</v>
      </c>
      <c r="R40" s="8"/>
    </row>
    <row r="41" spans="1:38">
      <c r="A41" s="33">
        <v>1.0674999999999999</v>
      </c>
      <c r="B41" s="8">
        <f t="shared" ref="B41:O41" si="67">C41*$A$41</f>
        <v>801.83452332473405</v>
      </c>
      <c r="C41" s="8">
        <f t="shared" si="67"/>
        <v>751.13304292715145</v>
      </c>
      <c r="D41" s="8">
        <f t="shared" si="67"/>
        <v>703.63751093878363</v>
      </c>
      <c r="E41" s="8">
        <f t="shared" si="67"/>
        <v>659.14520931033599</v>
      </c>
      <c r="F41" s="8">
        <f t="shared" si="67"/>
        <v>617.46623822982303</v>
      </c>
      <c r="G41" s="8">
        <f t="shared" si="67"/>
        <v>578.42270560170778</v>
      </c>
      <c r="H41" s="8">
        <f t="shared" si="67"/>
        <v>541.84796777677548</v>
      </c>
      <c r="I41" s="8">
        <f t="shared" si="67"/>
        <v>507.58591829206136</v>
      </c>
      <c r="J41" s="8">
        <f t="shared" si="67"/>
        <v>475.49032158506924</v>
      </c>
      <c r="K41" s="8">
        <f t="shared" si="67"/>
        <v>445.42418883847239</v>
      </c>
      <c r="L41" s="8">
        <f t="shared" si="67"/>
        <v>417.25919329130909</v>
      </c>
      <c r="M41" s="8">
        <f t="shared" si="67"/>
        <v>390.87512252113265</v>
      </c>
      <c r="N41" s="8">
        <f t="shared" si="67"/>
        <v>366.15936535937487</v>
      </c>
      <c r="O41" s="8">
        <f t="shared" si="67"/>
        <v>343.00643124999993</v>
      </c>
      <c r="P41" s="8">
        <f>Q41*$A$41</f>
        <v>321.3175</v>
      </c>
      <c r="Q41" s="13">
        <v>301</v>
      </c>
      <c r="R41" s="8">
        <f>Q41/$A$41</f>
        <v>281.96721311475414</v>
      </c>
      <c r="S41" s="8">
        <f t="shared" ref="S41:AL41" si="68">R41/$A$41</f>
        <v>264.13790455714678</v>
      </c>
      <c r="T41" s="8">
        <f t="shared" si="68"/>
        <v>247.43597616594548</v>
      </c>
      <c r="U41" s="8">
        <f t="shared" si="68"/>
        <v>231.7901416074431</v>
      </c>
      <c r="V41" s="8">
        <f t="shared" si="68"/>
        <v>217.13362211470081</v>
      </c>
      <c r="W41" s="8">
        <f t="shared" si="68"/>
        <v>203.40386146576191</v>
      </c>
      <c r="X41" s="8">
        <f t="shared" si="68"/>
        <v>190.54225898432031</v>
      </c>
      <c r="Y41" s="8">
        <f t="shared" si="68"/>
        <v>178.4939194232509</v>
      </c>
      <c r="Z41" s="8">
        <f t="shared" si="68"/>
        <v>167.20741866346691</v>
      </c>
      <c r="AA41" s="8">
        <f t="shared" si="68"/>
        <v>156.63458422807207</v>
      </c>
      <c r="AB41" s="8">
        <f t="shared" si="68"/>
        <v>146.73028967500898</v>
      </c>
      <c r="AC41" s="8">
        <f t="shared" si="68"/>
        <v>137.45226199064075</v>
      </c>
      <c r="AD41" s="8">
        <f t="shared" si="68"/>
        <v>128.76090116219277</v>
      </c>
      <c r="AE41" s="8">
        <f t="shared" si="68"/>
        <v>120.6191111589628</v>
      </c>
      <c r="AF41" s="8">
        <f t="shared" si="68"/>
        <v>112.99214160090193</v>
      </c>
      <c r="AG41" s="8">
        <f t="shared" si="68"/>
        <v>105.84743943878402</v>
      </c>
      <c r="AH41" s="8">
        <f t="shared" si="68"/>
        <v>99.154510012912439</v>
      </c>
      <c r="AI41" s="8">
        <f t="shared" si="68"/>
        <v>92.884786897341868</v>
      </c>
      <c r="AJ41" s="8">
        <f t="shared" si="68"/>
        <v>87.011509974090757</v>
      </c>
      <c r="AK41" s="8">
        <f t="shared" si="68"/>
        <v>81.509611216946851</v>
      </c>
      <c r="AL41" s="8">
        <f t="shared" si="68"/>
        <v>76.355607697374111</v>
      </c>
    </row>
    <row r="42" spans="1:38">
      <c r="A42" s="8">
        <v>2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</row>
    <row r="43" spans="1:38">
      <c r="A43" s="13" t="s">
        <v>31</v>
      </c>
      <c r="B43" s="13">
        <v>20.5</v>
      </c>
      <c r="C43" s="8">
        <f>$B$43</f>
        <v>20.5</v>
      </c>
      <c r="D43" s="8">
        <f t="shared" ref="D43:AC43" si="69">$B$43</f>
        <v>20.5</v>
      </c>
      <c r="E43" s="8">
        <f t="shared" si="69"/>
        <v>20.5</v>
      </c>
      <c r="F43" s="8">
        <f t="shared" si="69"/>
        <v>20.5</v>
      </c>
      <c r="G43" s="8">
        <f t="shared" si="69"/>
        <v>20.5</v>
      </c>
      <c r="H43" s="8">
        <f t="shared" si="69"/>
        <v>20.5</v>
      </c>
      <c r="I43" s="8">
        <f t="shared" si="69"/>
        <v>20.5</v>
      </c>
      <c r="J43" s="8">
        <f t="shared" si="69"/>
        <v>20.5</v>
      </c>
      <c r="K43" s="8">
        <f t="shared" si="69"/>
        <v>20.5</v>
      </c>
      <c r="L43" s="8">
        <f t="shared" si="69"/>
        <v>20.5</v>
      </c>
      <c r="M43" s="8">
        <f t="shared" si="69"/>
        <v>20.5</v>
      </c>
      <c r="N43" s="8">
        <f t="shared" si="69"/>
        <v>20.5</v>
      </c>
      <c r="O43" s="8">
        <f t="shared" si="69"/>
        <v>20.5</v>
      </c>
      <c r="P43" s="8">
        <f t="shared" si="69"/>
        <v>20.5</v>
      </c>
      <c r="Q43" s="8">
        <f t="shared" si="69"/>
        <v>20.5</v>
      </c>
      <c r="R43" s="8">
        <f t="shared" si="69"/>
        <v>20.5</v>
      </c>
      <c r="S43" s="8">
        <f t="shared" si="69"/>
        <v>20.5</v>
      </c>
      <c r="T43" s="8">
        <f t="shared" si="69"/>
        <v>20.5</v>
      </c>
      <c r="U43" s="8">
        <f t="shared" si="69"/>
        <v>20.5</v>
      </c>
      <c r="V43" s="8">
        <f t="shared" si="69"/>
        <v>20.5</v>
      </c>
      <c r="W43" s="8">
        <f t="shared" si="69"/>
        <v>20.5</v>
      </c>
      <c r="X43" s="8">
        <f t="shared" si="69"/>
        <v>20.5</v>
      </c>
      <c r="Y43" s="8">
        <f t="shared" si="69"/>
        <v>20.5</v>
      </c>
      <c r="Z43" s="8">
        <f t="shared" si="69"/>
        <v>20.5</v>
      </c>
      <c r="AA43" s="8">
        <f t="shared" si="69"/>
        <v>20.5</v>
      </c>
      <c r="AB43" s="8">
        <f t="shared" si="69"/>
        <v>20.5</v>
      </c>
      <c r="AC43" s="8">
        <f t="shared" si="69"/>
        <v>20.5</v>
      </c>
    </row>
    <row r="44" spans="1:38">
      <c r="A44" s="12" t="s">
        <v>32</v>
      </c>
      <c r="B44" s="12"/>
      <c r="C44" s="12"/>
      <c r="D44" s="12"/>
      <c r="E44" s="12">
        <v>660</v>
      </c>
      <c r="F44" s="12">
        <v>623</v>
      </c>
      <c r="G44" s="12">
        <v>588.5</v>
      </c>
      <c r="H44" s="12"/>
      <c r="I44" s="12">
        <v>521.29999999999995</v>
      </c>
      <c r="J44" s="12">
        <v>494.5</v>
      </c>
      <c r="K44" s="12"/>
      <c r="L44" s="12">
        <v>439.6</v>
      </c>
      <c r="M44" s="12"/>
      <c r="N44" s="12">
        <v>393.5</v>
      </c>
      <c r="O44" s="12"/>
      <c r="P44" s="12">
        <v>349</v>
      </c>
      <c r="Q44" s="12">
        <v>331</v>
      </c>
      <c r="R44" s="12"/>
      <c r="S44" s="12">
        <v>295.5</v>
      </c>
      <c r="T44" s="12"/>
      <c r="U44" s="12">
        <v>262</v>
      </c>
      <c r="V44" s="12">
        <v>247.5</v>
      </c>
      <c r="W44" s="12"/>
      <c r="X44" s="12">
        <v>221</v>
      </c>
      <c r="Y44" s="12"/>
      <c r="Z44" s="12">
        <v>197.5</v>
      </c>
      <c r="AA44" s="12"/>
      <c r="AB44" s="12">
        <v>174.5</v>
      </c>
      <c r="AC44" s="12">
        <v>164.4</v>
      </c>
    </row>
    <row r="45" spans="1:38">
      <c r="A45" s="1" t="s">
        <v>34</v>
      </c>
      <c r="B45" s="2">
        <f t="shared" ref="B45:J45" si="70">B44-B46</f>
        <v>-50.5</v>
      </c>
      <c r="C45" s="2">
        <f t="shared" si="70"/>
        <v>-50.5</v>
      </c>
      <c r="D45" s="2">
        <f t="shared" si="70"/>
        <v>-50.5</v>
      </c>
      <c r="E45" s="3">
        <f t="shared" si="70"/>
        <v>609.5</v>
      </c>
      <c r="F45" s="3">
        <f t="shared" si="70"/>
        <v>572.5</v>
      </c>
      <c r="G45" s="3">
        <f t="shared" si="70"/>
        <v>538</v>
      </c>
      <c r="H45" s="2">
        <f>H47-H43</f>
        <v>502</v>
      </c>
      <c r="I45" s="3">
        <f t="shared" si="70"/>
        <v>470.79999999999995</v>
      </c>
      <c r="J45" s="3">
        <f t="shared" si="70"/>
        <v>444</v>
      </c>
      <c r="K45" s="2">
        <f>K47-K43</f>
        <v>415.5</v>
      </c>
      <c r="L45" s="12">
        <v>389.1</v>
      </c>
      <c r="M45" s="2">
        <f>M47-M43</f>
        <v>365.8</v>
      </c>
      <c r="N45" s="3">
        <f>N44-N46</f>
        <v>343</v>
      </c>
      <c r="O45" s="2">
        <f>O47-O43</f>
        <v>319.5</v>
      </c>
      <c r="P45" s="3">
        <f t="shared" ref="P45:AC45" si="71">P44-P46</f>
        <v>298.5</v>
      </c>
      <c r="Q45" s="3">
        <f t="shared" si="71"/>
        <v>280.5</v>
      </c>
      <c r="R45" s="2">
        <f>R47-R43</f>
        <v>262.7</v>
      </c>
      <c r="S45" s="3">
        <f t="shared" si="71"/>
        <v>245</v>
      </c>
      <c r="T45" s="2">
        <f>T47-T43</f>
        <v>227.5</v>
      </c>
      <c r="U45" s="3">
        <f t="shared" si="71"/>
        <v>211.5</v>
      </c>
      <c r="V45" s="3">
        <f t="shared" si="71"/>
        <v>197</v>
      </c>
      <c r="W45" s="2">
        <f>W47-W43</f>
        <v>183.5</v>
      </c>
      <c r="X45" s="3">
        <f t="shared" si="71"/>
        <v>170.5</v>
      </c>
      <c r="Y45" s="2">
        <f>Y47-Y43</f>
        <v>158.69999999999999</v>
      </c>
      <c r="Z45" s="3">
        <f t="shared" si="71"/>
        <v>147</v>
      </c>
      <c r="AA45" s="2">
        <f>AA47-AA43</f>
        <v>135.1</v>
      </c>
      <c r="AB45" s="3">
        <f t="shared" si="71"/>
        <v>124</v>
      </c>
      <c r="AC45" s="3">
        <f t="shared" si="71"/>
        <v>113.9</v>
      </c>
    </row>
    <row r="46" spans="1:38">
      <c r="A46" s="13" t="s">
        <v>33</v>
      </c>
      <c r="B46" s="13">
        <f t="shared" ref="B46:J46" si="72">$L$46</f>
        <v>50.5</v>
      </c>
      <c r="C46" s="1">
        <f t="shared" si="72"/>
        <v>50.5</v>
      </c>
      <c r="D46" s="1">
        <f t="shared" si="72"/>
        <v>50.5</v>
      </c>
      <c r="E46" s="1">
        <f t="shared" si="72"/>
        <v>50.5</v>
      </c>
      <c r="F46" s="1">
        <f t="shared" si="72"/>
        <v>50.5</v>
      </c>
      <c r="G46" s="1">
        <f t="shared" si="72"/>
        <v>50.5</v>
      </c>
      <c r="H46" s="1">
        <f t="shared" si="72"/>
        <v>50.5</v>
      </c>
      <c r="I46" s="1">
        <f t="shared" si="72"/>
        <v>50.5</v>
      </c>
      <c r="J46" s="1">
        <f t="shared" si="72"/>
        <v>50.5</v>
      </c>
      <c r="K46" s="1">
        <f>$L$46</f>
        <v>50.5</v>
      </c>
      <c r="L46" s="2">
        <f>L44-L45</f>
        <v>50.5</v>
      </c>
      <c r="M46" s="1">
        <f t="shared" ref="M46:AC46" si="73">$L$46</f>
        <v>50.5</v>
      </c>
      <c r="N46" s="1">
        <f t="shared" si="73"/>
        <v>50.5</v>
      </c>
      <c r="O46" s="1">
        <f t="shared" si="73"/>
        <v>50.5</v>
      </c>
      <c r="P46" s="1">
        <f t="shared" si="73"/>
        <v>50.5</v>
      </c>
      <c r="Q46" s="1">
        <f t="shared" si="73"/>
        <v>50.5</v>
      </c>
      <c r="R46" s="1">
        <f t="shared" si="73"/>
        <v>50.5</v>
      </c>
      <c r="S46" s="1">
        <f t="shared" si="73"/>
        <v>50.5</v>
      </c>
      <c r="T46" s="1">
        <f t="shared" si="73"/>
        <v>50.5</v>
      </c>
      <c r="U46" s="1">
        <f t="shared" si="73"/>
        <v>50.5</v>
      </c>
      <c r="V46" s="1">
        <f t="shared" si="73"/>
        <v>50.5</v>
      </c>
      <c r="W46" s="1">
        <f t="shared" si="73"/>
        <v>50.5</v>
      </c>
      <c r="X46" s="1">
        <f t="shared" si="73"/>
        <v>50.5</v>
      </c>
      <c r="Y46" s="1">
        <f t="shared" si="73"/>
        <v>50.5</v>
      </c>
      <c r="Z46" s="1">
        <f t="shared" si="73"/>
        <v>50.5</v>
      </c>
      <c r="AA46" s="1">
        <f t="shared" si="73"/>
        <v>50.5</v>
      </c>
      <c r="AB46" s="1">
        <f t="shared" si="73"/>
        <v>50.5</v>
      </c>
      <c r="AC46" s="1">
        <f t="shared" si="73"/>
        <v>50.5</v>
      </c>
    </row>
    <row r="47" spans="1:38">
      <c r="A47" s="15" t="s">
        <v>35</v>
      </c>
      <c r="E47" s="15">
        <f>E45+E43</f>
        <v>630</v>
      </c>
      <c r="F47" s="15">
        <f>F45+F43</f>
        <v>593</v>
      </c>
      <c r="G47" s="15">
        <f>G45+G43</f>
        <v>558.5</v>
      </c>
      <c r="H47" s="14">
        <v>522.5</v>
      </c>
      <c r="I47" s="15">
        <f>I45+I43</f>
        <v>491.29999999999995</v>
      </c>
      <c r="J47" s="15">
        <f>J45+J43</f>
        <v>464.5</v>
      </c>
      <c r="K47" s="14">
        <v>436</v>
      </c>
      <c r="L47" s="15">
        <f>L45+L43</f>
        <v>409.6</v>
      </c>
      <c r="M47" s="14">
        <v>386.3</v>
      </c>
      <c r="N47" s="15">
        <f>N45+N43</f>
        <v>363.5</v>
      </c>
      <c r="O47" s="14">
        <v>340</v>
      </c>
      <c r="P47" s="15">
        <f>P45+P43</f>
        <v>319</v>
      </c>
      <c r="Q47" s="15">
        <f>Q45+Q43</f>
        <v>301</v>
      </c>
      <c r="R47" s="14">
        <v>283.2</v>
      </c>
      <c r="S47" s="15">
        <f>S45+S43</f>
        <v>265.5</v>
      </c>
      <c r="T47" s="14">
        <v>248</v>
      </c>
      <c r="U47" s="15">
        <f>U45+U43</f>
        <v>232</v>
      </c>
      <c r="V47" s="15">
        <f>V45+V43</f>
        <v>217.5</v>
      </c>
      <c r="W47" s="14">
        <v>204</v>
      </c>
      <c r="X47" s="15">
        <f>X45+X43</f>
        <v>191</v>
      </c>
      <c r="Y47" s="14">
        <v>179.2</v>
      </c>
      <c r="Z47" s="15">
        <f>Z45+Z43</f>
        <v>167.5</v>
      </c>
      <c r="AA47" s="14">
        <v>155.6</v>
      </c>
      <c r="AB47" s="15">
        <f>AB45+AB43</f>
        <v>144.5</v>
      </c>
      <c r="AC47" s="15">
        <f>AC45+AC43</f>
        <v>134.4</v>
      </c>
      <c r="AD47" s="25">
        <f>AC47/AC53</f>
        <v>125.0232558139535</v>
      </c>
      <c r="AE47" s="25">
        <f>AD47/AD53</f>
        <v>116.19261692746606</v>
      </c>
      <c r="AF47" s="25">
        <f>AE47/AE53</f>
        <v>107.93554754060943</v>
      </c>
      <c r="AG47" s="25">
        <f t="shared" ref="AG47:AL47" si="74">AF47/AF53</f>
        <v>100.21870709434488</v>
      </c>
      <c r="AH47" s="25">
        <f t="shared" si="74"/>
        <v>92.967260755421961</v>
      </c>
      <c r="AI47" s="25">
        <f t="shared" si="74"/>
        <v>86.080796995761062</v>
      </c>
      <c r="AJ47" s="25">
        <f t="shared" si="74"/>
        <v>79.557113674455692</v>
      </c>
      <c r="AK47" s="25">
        <f t="shared" si="74"/>
        <v>73.324528732217232</v>
      </c>
      <c r="AL47" s="25">
        <f t="shared" si="74"/>
        <v>67.455868198911901</v>
      </c>
    </row>
    <row r="49" spans="5:38">
      <c r="E49" s="1">
        <f t="shared" ref="E49:J49" si="75">F47-E47</f>
        <v>-37</v>
      </c>
      <c r="F49" s="1">
        <f t="shared" si="75"/>
        <v>-34.5</v>
      </c>
      <c r="G49" s="1">
        <f t="shared" si="75"/>
        <v>-36</v>
      </c>
      <c r="H49" s="1">
        <f t="shared" si="75"/>
        <v>-31.200000000000045</v>
      </c>
      <c r="I49" s="1">
        <f t="shared" si="75"/>
        <v>-26.799999999999955</v>
      </c>
      <c r="J49" s="1">
        <f t="shared" si="75"/>
        <v>-28.5</v>
      </c>
      <c r="K49" s="1">
        <f t="shared" ref="K49:AB49" si="76">L47-K47</f>
        <v>-26.399999999999977</v>
      </c>
      <c r="L49" s="1">
        <f t="shared" si="76"/>
        <v>-23.300000000000011</v>
      </c>
      <c r="M49" s="1">
        <f t="shared" si="76"/>
        <v>-22.800000000000011</v>
      </c>
      <c r="N49" s="1">
        <f t="shared" si="76"/>
        <v>-23.5</v>
      </c>
      <c r="O49" s="1">
        <f t="shared" si="76"/>
        <v>-21</v>
      </c>
      <c r="P49" s="1">
        <f t="shared" si="76"/>
        <v>-18</v>
      </c>
      <c r="Q49" s="1">
        <f t="shared" si="76"/>
        <v>-17.800000000000011</v>
      </c>
      <c r="R49" s="1">
        <f t="shared" si="76"/>
        <v>-17.699999999999989</v>
      </c>
      <c r="S49" s="1">
        <f t="shared" si="76"/>
        <v>-17.5</v>
      </c>
      <c r="T49" s="1">
        <f t="shared" si="76"/>
        <v>-16</v>
      </c>
      <c r="U49" s="1">
        <f t="shared" si="76"/>
        <v>-14.5</v>
      </c>
      <c r="V49" s="1">
        <f t="shared" si="76"/>
        <v>-13.5</v>
      </c>
      <c r="W49" s="1">
        <f t="shared" si="76"/>
        <v>-13</v>
      </c>
      <c r="X49" s="1">
        <f t="shared" si="76"/>
        <v>-11.800000000000011</v>
      </c>
      <c r="Y49" s="1">
        <f t="shared" si="76"/>
        <v>-11.699999999999989</v>
      </c>
      <c r="Z49" s="1">
        <f t="shared" si="76"/>
        <v>-11.900000000000006</v>
      </c>
      <c r="AA49" s="1">
        <f t="shared" si="76"/>
        <v>-11.099999999999994</v>
      </c>
      <c r="AB49" s="1">
        <f t="shared" si="76"/>
        <v>-10.099999999999994</v>
      </c>
    </row>
    <row r="50" spans="5:38">
      <c r="G50" s="1">
        <f>I47-G47</f>
        <v>-67.200000000000045</v>
      </c>
      <c r="H50" s="1">
        <f>J47-H47</f>
        <v>-58</v>
      </c>
      <c r="J50" s="1">
        <f t="shared" ref="J50:O50" si="77">L47-J47</f>
        <v>-54.899999999999977</v>
      </c>
      <c r="K50" s="1">
        <f t="shared" si="77"/>
        <v>-49.699999999999989</v>
      </c>
      <c r="L50" s="1">
        <f t="shared" si="77"/>
        <v>-46.100000000000023</v>
      </c>
      <c r="M50" s="1">
        <f t="shared" si="77"/>
        <v>-46.300000000000011</v>
      </c>
      <c r="N50" s="1">
        <f t="shared" si="77"/>
        <v>-44.5</v>
      </c>
      <c r="O50" s="1">
        <f t="shared" si="77"/>
        <v>-39</v>
      </c>
      <c r="Q50" s="1">
        <f>S47-Q47</f>
        <v>-35.5</v>
      </c>
      <c r="R50" s="1">
        <f>T47-R47</f>
        <v>-35.199999999999989</v>
      </c>
      <c r="S50" s="1">
        <f t="shared" ref="S50:T50" si="78">U47-S47</f>
        <v>-33.5</v>
      </c>
      <c r="T50" s="1">
        <f t="shared" si="78"/>
        <v>-30.5</v>
      </c>
      <c r="V50" s="1">
        <f t="shared" ref="V50" si="79">X47-V47</f>
        <v>-26.5</v>
      </c>
      <c r="W50" s="1">
        <f t="shared" ref="W50" si="80">Y47-W47</f>
        <v>-24.800000000000011</v>
      </c>
      <c r="X50" s="1">
        <f t="shared" ref="X50" si="81">Z47-X47</f>
        <v>-23.5</v>
      </c>
      <c r="Y50" s="1">
        <f t="shared" ref="Y50" si="82">AA47-Y47</f>
        <v>-23.599999999999994</v>
      </c>
      <c r="Z50" s="1">
        <f t="shared" ref="Z50" si="83">AB47-Z47</f>
        <v>-23</v>
      </c>
      <c r="AA50" s="1">
        <f t="shared" ref="AA50" si="84">AC47-AA47</f>
        <v>-21.199999999999989</v>
      </c>
    </row>
    <row r="51" spans="5:38">
      <c r="G51" s="1">
        <f>G49-(G50/2)</f>
        <v>-2.3999999999999773</v>
      </c>
      <c r="H51" s="1">
        <f>H49-(H50/2)</f>
        <v>-2.2000000000000455</v>
      </c>
      <c r="J51" s="1">
        <f t="shared" ref="J51:O51" si="85">J49-(J50/2)</f>
        <v>-1.0500000000000114</v>
      </c>
      <c r="K51" s="1">
        <f t="shared" si="85"/>
        <v>-1.5499999999999829</v>
      </c>
      <c r="L51" s="1">
        <f t="shared" si="85"/>
        <v>-0.25</v>
      </c>
      <c r="M51" s="1">
        <f t="shared" si="85"/>
        <v>0.34999999999999432</v>
      </c>
      <c r="N51" s="1">
        <f t="shared" si="85"/>
        <v>-1.25</v>
      </c>
      <c r="O51" s="1">
        <f t="shared" si="85"/>
        <v>-1.5</v>
      </c>
      <c r="Q51" s="1">
        <f>Q49-(Q50/2)</f>
        <v>-5.0000000000011369E-2</v>
      </c>
      <c r="R51" s="1">
        <f>R49-(R50/2)</f>
        <v>-9.9999999999994316E-2</v>
      </c>
      <c r="S51" s="1">
        <f t="shared" ref="S51:T51" si="86">S49-(S50/2)</f>
        <v>-0.75</v>
      </c>
      <c r="T51" s="1">
        <f t="shared" si="86"/>
        <v>-0.75</v>
      </c>
      <c r="V51" s="1">
        <f t="shared" ref="V51" si="87">V49-(V50/2)</f>
        <v>-0.25</v>
      </c>
      <c r="W51" s="1">
        <f t="shared" ref="W51" si="88">W49-(W50/2)</f>
        <v>-0.59999999999999432</v>
      </c>
      <c r="X51" s="1">
        <f t="shared" ref="X51" si="89">X49-(X50/2)</f>
        <v>-5.0000000000011369E-2</v>
      </c>
      <c r="Y51" s="1">
        <f t="shared" ref="Y51" si="90">Y49-(Y50/2)</f>
        <v>0.10000000000000853</v>
      </c>
      <c r="Z51" s="1">
        <f t="shared" ref="Z51" si="91">Z49-(Z50/2)</f>
        <v>-0.40000000000000568</v>
      </c>
      <c r="AA51" s="1">
        <f t="shared" ref="AA51" si="92">AA49-(AA50/2)</f>
        <v>-0.5</v>
      </c>
    </row>
    <row r="53" spans="5:38">
      <c r="E53" s="1">
        <f>E47/F47</f>
        <v>1.0623946037099494</v>
      </c>
      <c r="F53" s="1">
        <f t="shared" ref="F53:AB53" si="93">F47/G47</f>
        <v>1.0617726051924798</v>
      </c>
      <c r="G53" s="1">
        <f t="shared" si="93"/>
        <v>1.0688995215311006</v>
      </c>
      <c r="H53" s="1">
        <f t="shared" si="93"/>
        <v>1.0635049867697945</v>
      </c>
      <c r="I53" s="1">
        <f t="shared" si="93"/>
        <v>1.0576964477933262</v>
      </c>
      <c r="J53" s="1">
        <f t="shared" si="93"/>
        <v>1.0653669724770642</v>
      </c>
      <c r="K53" s="1">
        <f t="shared" si="93"/>
        <v>1.064453125</v>
      </c>
      <c r="L53" s="1">
        <f t="shared" si="93"/>
        <v>1.0603158167227544</v>
      </c>
      <c r="M53" s="1">
        <f t="shared" si="93"/>
        <v>1.0627235213204953</v>
      </c>
      <c r="N53" s="1">
        <f t="shared" si="93"/>
        <v>1.0691176470588235</v>
      </c>
      <c r="O53" s="1">
        <f t="shared" si="93"/>
        <v>1.0658307210031348</v>
      </c>
      <c r="P53" s="1">
        <f t="shared" si="93"/>
        <v>1.0598006644518272</v>
      </c>
      <c r="Q53" s="1">
        <f t="shared" si="93"/>
        <v>1.0628531073446328</v>
      </c>
      <c r="R53" s="1">
        <f t="shared" si="93"/>
        <v>1.0666666666666667</v>
      </c>
      <c r="S53" s="1">
        <f t="shared" si="93"/>
        <v>1.0705645161290323</v>
      </c>
      <c r="T53" s="1">
        <f t="shared" si="93"/>
        <v>1.0689655172413792</v>
      </c>
      <c r="U53" s="1">
        <f t="shared" si="93"/>
        <v>1.0666666666666667</v>
      </c>
      <c r="V53" s="1">
        <f t="shared" si="93"/>
        <v>1.0661764705882353</v>
      </c>
      <c r="W53" s="1">
        <f t="shared" si="93"/>
        <v>1.0680628272251309</v>
      </c>
      <c r="X53" s="1">
        <f t="shared" si="93"/>
        <v>1.0658482142857144</v>
      </c>
      <c r="Y53" s="1">
        <f t="shared" si="93"/>
        <v>1.0698507462686566</v>
      </c>
      <c r="Z53" s="1">
        <f t="shared" si="93"/>
        <v>1.0764781491002571</v>
      </c>
      <c r="AA53" s="1">
        <f t="shared" si="93"/>
        <v>1.0768166089965399</v>
      </c>
      <c r="AB53" s="1">
        <f t="shared" si="93"/>
        <v>1.0751488095238095</v>
      </c>
      <c r="AC53" s="14">
        <v>1.075</v>
      </c>
      <c r="AD53" s="25">
        <v>1.0760000000000001</v>
      </c>
      <c r="AE53" s="25">
        <v>1.0765</v>
      </c>
      <c r="AF53" s="25">
        <v>1.077</v>
      </c>
      <c r="AG53" s="25">
        <v>1.0780000000000001</v>
      </c>
      <c r="AH53" s="25">
        <v>1.08</v>
      </c>
      <c r="AI53" s="25">
        <v>1.0820000000000001</v>
      </c>
      <c r="AJ53" s="25">
        <v>1.085</v>
      </c>
      <c r="AK53" s="25">
        <v>1.087</v>
      </c>
      <c r="AL53" s="25">
        <v>1.089</v>
      </c>
    </row>
  </sheetData>
  <pageMargins left="0.7" right="0.7" top="0.75" bottom="0.75" header="0.3" footer="0.3"/>
  <pageSetup paperSize="9" orientation="portrait" r:id="rId1"/>
  <headerFooter>
    <oddHeader>&amp;L&amp;"Arial"&amp;8&amp;K000000INTERNAL&amp;1#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0"/>
  <sheetViews>
    <sheetView workbookViewId="0">
      <selection activeCell="F26" sqref="F26"/>
    </sheetView>
  </sheetViews>
  <sheetFormatPr defaultRowHeight="14.4"/>
  <cols>
    <col min="1" max="2" width="9.109375" style="1"/>
    <col min="3" max="3" width="16" style="1" customWidth="1"/>
    <col min="4" max="4" width="42.6640625" bestFit="1" customWidth="1"/>
    <col min="8" max="8" width="2.88671875" customWidth="1"/>
    <col min="9" max="11" width="9.109375" style="1"/>
  </cols>
  <sheetData>
    <row r="1" spans="1:11">
      <c r="A1" s="1" t="s">
        <v>44</v>
      </c>
      <c r="B1" s="16" t="s">
        <v>38</v>
      </c>
      <c r="C1" s="16">
        <v>21</v>
      </c>
    </row>
    <row r="2" spans="1:11" ht="15" thickBot="1">
      <c r="A2" s="1" t="s">
        <v>36</v>
      </c>
      <c r="B2" s="1" t="s">
        <v>37</v>
      </c>
    </row>
    <row r="3" spans="1:11">
      <c r="C3" s="17" t="str">
        <f ca="1">OFFSET(Sheet1!$E$33,0,$C$1)</f>
        <v>A</v>
      </c>
      <c r="D3" s="18" t="s">
        <v>39</v>
      </c>
      <c r="H3" s="27" t="str">
        <f ca="1">C3</f>
        <v>A</v>
      </c>
      <c r="I3" s="28" t="s">
        <v>46</v>
      </c>
    </row>
    <row r="4" spans="1:11" ht="15" thickBot="1">
      <c r="A4" s="1">
        <v>0</v>
      </c>
      <c r="B4" s="1">
        <v>4</v>
      </c>
      <c r="C4" s="19">
        <f ca="1">OFFSET(Sheet1!$E$33,B4,$C$1+A4)</f>
        <v>167.5</v>
      </c>
      <c r="D4" s="20" t="s">
        <v>40</v>
      </c>
      <c r="H4" s="27"/>
    </row>
    <row r="5" spans="1:11">
      <c r="A5" s="1">
        <v>1</v>
      </c>
      <c r="B5" s="1">
        <v>0</v>
      </c>
      <c r="C5" s="21" t="str">
        <f ca="1">OFFSET(Sheet1!$E$33,B5,$C$1+A5)</f>
        <v>Bb</v>
      </c>
      <c r="D5" s="22"/>
      <c r="H5" s="27"/>
    </row>
    <row r="6" spans="1:11" ht="15" thickBot="1">
      <c r="A6" s="1">
        <v>1</v>
      </c>
      <c r="B6" s="1">
        <v>4</v>
      </c>
      <c r="C6" s="23">
        <f ca="1">OFFSET(Sheet1!$E$33,B6,$C$1+A6)</f>
        <v>155.6</v>
      </c>
      <c r="D6" s="24" t="s">
        <v>42</v>
      </c>
      <c r="H6" s="27"/>
    </row>
    <row r="7" spans="1:11">
      <c r="A7" s="1">
        <v>2</v>
      </c>
      <c r="B7" s="1">
        <v>0</v>
      </c>
      <c r="C7" s="21" t="str">
        <f ca="1">OFFSET(Sheet1!$E$33,B7,$C$1+A7)</f>
        <v>H</v>
      </c>
      <c r="D7" s="22"/>
      <c r="H7" s="27"/>
    </row>
    <row r="8" spans="1:11" ht="15" thickBot="1">
      <c r="A8" s="1">
        <v>2</v>
      </c>
      <c r="B8" s="1">
        <v>4</v>
      </c>
      <c r="C8" s="23">
        <f ca="1">OFFSET(Sheet1!$E$33,B8,$C$1+A8)</f>
        <v>144.5</v>
      </c>
      <c r="D8" s="24" t="s">
        <v>42</v>
      </c>
      <c r="H8" s="27"/>
    </row>
    <row r="9" spans="1:11">
      <c r="A9" s="1">
        <v>3</v>
      </c>
      <c r="B9" s="1">
        <v>0</v>
      </c>
      <c r="C9" s="21" t="str">
        <f ca="1">OFFSET(Sheet1!$E$33,B9,$C$1+A9)</f>
        <v>C</v>
      </c>
      <c r="D9" s="22"/>
      <c r="H9" s="27"/>
    </row>
    <row r="10" spans="1:11" ht="15" thickBot="1">
      <c r="A10" s="1">
        <v>3</v>
      </c>
      <c r="B10" s="1">
        <v>4</v>
      </c>
      <c r="C10" s="23">
        <f ca="1">OFFSET(Sheet1!$E$33,B10,$C$1+A10)</f>
        <v>134.4</v>
      </c>
      <c r="D10" s="24" t="s">
        <v>42</v>
      </c>
      <c r="H10" s="27"/>
      <c r="I10" s="32">
        <v>91</v>
      </c>
      <c r="J10" s="1">
        <f>I10</f>
        <v>91</v>
      </c>
      <c r="K10" s="1">
        <f>J10</f>
        <v>91</v>
      </c>
    </row>
    <row r="11" spans="1:11">
      <c r="A11" s="1">
        <v>4</v>
      </c>
      <c r="B11" s="1">
        <v>0</v>
      </c>
      <c r="C11" s="21" t="str">
        <f ca="1">OFFSET(Sheet1!$E$33,B11,$C$1+A11)</f>
        <v>C#</v>
      </c>
      <c r="D11" s="22"/>
      <c r="G11" s="30">
        <f t="shared" ref="G11:G12" si="0">I10-I11</f>
        <v>18</v>
      </c>
      <c r="H11" s="27"/>
      <c r="I11" s="32">
        <v>73</v>
      </c>
      <c r="J11" s="1">
        <f t="shared" ref="J11:K11" si="1">I11</f>
        <v>73</v>
      </c>
      <c r="K11" s="1">
        <f t="shared" si="1"/>
        <v>73</v>
      </c>
    </row>
    <row r="12" spans="1:11" ht="15" thickBot="1">
      <c r="A12" s="1">
        <v>4</v>
      </c>
      <c r="B12" s="1">
        <v>4</v>
      </c>
      <c r="C12" s="23">
        <f ca="1">OFFSET(Sheet1!$E$33,B12,$C$1+A12)</f>
        <v>125.0232558139535</v>
      </c>
      <c r="D12" s="24" t="s">
        <v>42</v>
      </c>
      <c r="G12" s="30">
        <f t="shared" si="0"/>
        <v>18</v>
      </c>
      <c r="H12" s="27"/>
      <c r="I12" s="32">
        <v>55</v>
      </c>
      <c r="J12" s="1">
        <f t="shared" ref="J12:K12" si="2">I12</f>
        <v>55</v>
      </c>
      <c r="K12" s="1">
        <f t="shared" si="2"/>
        <v>55</v>
      </c>
    </row>
    <row r="13" spans="1:11">
      <c r="A13" s="1">
        <v>5</v>
      </c>
      <c r="B13" s="1">
        <v>0</v>
      </c>
      <c r="C13" s="21" t="str">
        <f ca="1">OFFSET(Sheet1!$E$33,B13,$C$1+A13)</f>
        <v>D</v>
      </c>
      <c r="D13" s="22"/>
      <c r="G13" s="30">
        <f>I12-I13</f>
        <v>18</v>
      </c>
      <c r="H13" s="27"/>
      <c r="I13" s="32">
        <v>37</v>
      </c>
      <c r="J13" s="1">
        <f t="shared" ref="J13:K13" si="3">I13</f>
        <v>37</v>
      </c>
      <c r="K13" s="1">
        <f t="shared" si="3"/>
        <v>37</v>
      </c>
    </row>
    <row r="14" spans="1:11" ht="15" thickBot="1">
      <c r="A14" s="1">
        <v>5</v>
      </c>
      <c r="B14" s="1">
        <v>4</v>
      </c>
      <c r="C14" s="23">
        <f ca="1">OFFSET(Sheet1!$E$33,B14,$C$1+A14)</f>
        <v>116.19261692746606</v>
      </c>
      <c r="D14" s="24" t="s">
        <v>42</v>
      </c>
      <c r="H14" s="27"/>
      <c r="I14" s="3"/>
      <c r="J14" s="26"/>
      <c r="K14" s="14"/>
    </row>
    <row r="15" spans="1:11">
      <c r="A15" s="1">
        <v>6</v>
      </c>
      <c r="B15" s="1">
        <v>0</v>
      </c>
      <c r="C15" s="21" t="str">
        <f ca="1">OFFSET(Sheet1!$E$33,B15,$C$1+A15)</f>
        <v>D#</v>
      </c>
      <c r="D15" s="22"/>
      <c r="H15" s="27"/>
      <c r="I15" s="3"/>
      <c r="J15" s="26"/>
      <c r="K15" s="14"/>
    </row>
    <row r="16" spans="1:11" ht="15" thickBot="1">
      <c r="A16" s="1">
        <v>6</v>
      </c>
      <c r="B16" s="1">
        <v>4</v>
      </c>
      <c r="C16" s="23">
        <f ca="1">OFFSET(Sheet1!$E$33,B16,$C$1+A16)</f>
        <v>107.93554754060943</v>
      </c>
      <c r="D16" s="24" t="s">
        <v>42</v>
      </c>
      <c r="H16" s="27"/>
      <c r="I16" s="3"/>
      <c r="J16" s="26"/>
      <c r="K16" s="14"/>
    </row>
    <row r="17" spans="1:12">
      <c r="A17" s="1">
        <v>7</v>
      </c>
      <c r="B17" s="1">
        <v>0</v>
      </c>
      <c r="C17" s="21" t="str">
        <f ca="1">OFFSET(Sheet1!$E$33,B17,$C$1+A17)</f>
        <v>E</v>
      </c>
      <c r="D17" s="22"/>
      <c r="H17" s="27"/>
      <c r="I17" s="3"/>
      <c r="J17" s="26"/>
      <c r="K17" s="14"/>
    </row>
    <row r="18" spans="1:12" ht="15" thickBot="1">
      <c r="A18" s="1">
        <v>7</v>
      </c>
      <c r="B18" s="1">
        <v>4</v>
      </c>
      <c r="C18" s="23">
        <f ca="1">OFFSET(Sheet1!$E$33,B18,$C$1+A18)</f>
        <v>100.21870709434488</v>
      </c>
      <c r="D18" s="24" t="s">
        <v>42</v>
      </c>
      <c r="H18" s="27" t="str">
        <f ca="1">C23</f>
        <v>G</v>
      </c>
      <c r="I18" s="3">
        <f ca="1">$I$26-C24</f>
        <v>87.942886325544308</v>
      </c>
      <c r="J18" s="26">
        <f ca="1">$I$26-C26</f>
        <v>94.175471267782768</v>
      </c>
      <c r="K18" s="14">
        <f ca="1">$I$26-C28</f>
        <v>100.0441318010881</v>
      </c>
      <c r="L18">
        <v>10</v>
      </c>
    </row>
    <row r="19" spans="1:12">
      <c r="A19" s="1">
        <v>8</v>
      </c>
      <c r="B19" s="1">
        <v>0</v>
      </c>
      <c r="C19" s="21" t="str">
        <f ca="1">OFFSET(Sheet1!$E$33,B19,$C$1+A19)</f>
        <v>F</v>
      </c>
      <c r="D19" s="22"/>
      <c r="H19" s="27"/>
      <c r="I19" s="3"/>
      <c r="J19" s="26"/>
      <c r="K19" s="14"/>
    </row>
    <row r="20" spans="1:12" ht="15" thickBot="1">
      <c r="A20" s="1">
        <v>8</v>
      </c>
      <c r="B20" s="1">
        <v>4</v>
      </c>
      <c r="C20" s="23">
        <f ca="1">OFFSET(Sheet1!$E$33,B20,$C$1+A20)</f>
        <v>92.967260755421961</v>
      </c>
      <c r="D20" s="24" t="s">
        <v>42</v>
      </c>
      <c r="H20" s="27" t="str">
        <f ca="1">C17</f>
        <v>E</v>
      </c>
      <c r="I20" s="3">
        <f ca="1">$I$26-C18</f>
        <v>67.281292905655121</v>
      </c>
      <c r="J20" s="26">
        <f ca="1">$I$26-C20</f>
        <v>74.532739244578039</v>
      </c>
      <c r="K20" s="14">
        <f ca="1">$I$26-C22</f>
        <v>81.419203004238938</v>
      </c>
      <c r="L20">
        <v>7</v>
      </c>
    </row>
    <row r="21" spans="1:12">
      <c r="A21" s="1">
        <v>9</v>
      </c>
      <c r="B21" s="1">
        <v>0</v>
      </c>
      <c r="C21" s="21" t="str">
        <f ca="1">OFFSET(Sheet1!$E$33,B21,$C$1+A21)</f>
        <v>F#</v>
      </c>
      <c r="D21" s="22"/>
      <c r="H21" s="27"/>
      <c r="I21" s="3"/>
      <c r="J21" s="26"/>
      <c r="K21" s="14"/>
    </row>
    <row r="22" spans="1:12" ht="15" thickBot="1">
      <c r="A22" s="1">
        <v>9</v>
      </c>
      <c r="B22" s="1">
        <v>4</v>
      </c>
      <c r="C22" s="23">
        <f ca="1">OFFSET(Sheet1!$E$33,B22,$C$1+A22)</f>
        <v>86.080796995761062</v>
      </c>
      <c r="D22" s="24" t="s">
        <v>42</v>
      </c>
      <c r="H22" s="27" t="str">
        <f ca="1">C13</f>
        <v>D</v>
      </c>
      <c r="I22" s="3">
        <f ca="1">$I$26-C14</f>
        <v>51.307383072533938</v>
      </c>
      <c r="J22" s="26">
        <f ca="1">$I$26-C16</f>
        <v>59.564452459390566</v>
      </c>
      <c r="K22" s="14">
        <f ca="1">$I$26-C18</f>
        <v>67.281292905655121</v>
      </c>
      <c r="L22">
        <v>5</v>
      </c>
    </row>
    <row r="23" spans="1:12">
      <c r="A23" s="1">
        <v>10</v>
      </c>
      <c r="B23" s="1">
        <v>0</v>
      </c>
      <c r="C23" s="21" t="str">
        <f ca="1">OFFSET(Sheet1!$E$33,B23,$C$1+A23)</f>
        <v>G</v>
      </c>
      <c r="D23" s="22"/>
      <c r="H23" s="27"/>
      <c r="I23" s="3"/>
      <c r="J23" s="26"/>
      <c r="K23" s="14"/>
    </row>
    <row r="24" spans="1:12" ht="15" thickBot="1">
      <c r="A24" s="1">
        <v>10</v>
      </c>
      <c r="B24" s="1">
        <v>4</v>
      </c>
      <c r="C24" s="23">
        <f ca="1">OFFSET(Sheet1!$E$33,B24,$C$1+A24)</f>
        <v>79.557113674455692</v>
      </c>
      <c r="D24" s="24" t="s">
        <v>42</v>
      </c>
      <c r="H24" s="27" t="str">
        <f ca="1">C9</f>
        <v>C</v>
      </c>
      <c r="I24" s="3">
        <f ca="1">$I$26-C10</f>
        <v>33.099999999999994</v>
      </c>
      <c r="J24" s="26">
        <f ca="1">$I$26-C12</f>
        <v>42.476744186046503</v>
      </c>
      <c r="K24" s="14">
        <f ca="1">$I$26-C14</f>
        <v>51.307383072533938</v>
      </c>
      <c r="L24">
        <v>3</v>
      </c>
    </row>
    <row r="25" spans="1:12">
      <c r="A25" s="1">
        <v>11</v>
      </c>
      <c r="B25" s="1">
        <v>0</v>
      </c>
      <c r="C25" s="21" t="str">
        <f ca="1">OFFSET(Sheet1!$E$33,B25,$C$1+A25)</f>
        <v>G#</v>
      </c>
      <c r="D25" s="22"/>
      <c r="H25" s="27"/>
      <c r="I25" s="3"/>
      <c r="J25" s="26"/>
      <c r="K25" s="14"/>
    </row>
    <row r="26" spans="1:12" ht="15" thickBot="1">
      <c r="A26" s="1">
        <v>11</v>
      </c>
      <c r="B26" s="1">
        <v>4</v>
      </c>
      <c r="C26" s="23">
        <f ca="1">OFFSET(Sheet1!$E$33,B26,$C$1+A26)</f>
        <v>73.324528732217232</v>
      </c>
      <c r="D26" s="24" t="s">
        <v>42</v>
      </c>
      <c r="H26" s="27" t="str">
        <f ca="1">C3</f>
        <v>A</v>
      </c>
      <c r="I26" s="28">
        <f ca="1">C4</f>
        <v>167.5</v>
      </c>
      <c r="J26" s="28">
        <f ca="1">I26</f>
        <v>167.5</v>
      </c>
      <c r="K26" s="28">
        <f ca="1">I26</f>
        <v>167.5</v>
      </c>
      <c r="L26">
        <f>A4</f>
        <v>0</v>
      </c>
    </row>
    <row r="27" spans="1:12">
      <c r="A27" s="1">
        <v>12</v>
      </c>
      <c r="B27" s="1">
        <v>0</v>
      </c>
      <c r="C27" s="21" t="str">
        <f ca="1">OFFSET(Sheet1!$E$33,B27,$C$1+A27)</f>
        <v>A</v>
      </c>
      <c r="D27" s="22"/>
      <c r="H27" s="27"/>
      <c r="I27" s="1">
        <v>0</v>
      </c>
      <c r="J27" s="1">
        <v>0</v>
      </c>
      <c r="K27" s="1">
        <v>0</v>
      </c>
    </row>
    <row r="28" spans="1:12" ht="15" thickBot="1">
      <c r="A28" s="1">
        <v>12</v>
      </c>
      <c r="B28" s="1">
        <v>4</v>
      </c>
      <c r="C28" s="23">
        <f ca="1">OFFSET(Sheet1!$E$33,B28,$C$1+A28)</f>
        <v>67.455868198911901</v>
      </c>
      <c r="D28" s="24" t="s">
        <v>42</v>
      </c>
      <c r="H28" s="27"/>
    </row>
    <row r="29" spans="1:12">
      <c r="A29" s="1">
        <v>13</v>
      </c>
      <c r="B29" s="1">
        <v>0</v>
      </c>
      <c r="C29" s="21">
        <f ca="1">OFFSET(Sheet1!$E$33,B29,$C$1+A29)</f>
        <v>0</v>
      </c>
      <c r="D29" s="22"/>
      <c r="H29" s="27"/>
    </row>
    <row r="30" spans="1:12" ht="15" thickBot="1">
      <c r="A30" s="1">
        <v>13</v>
      </c>
      <c r="B30" s="1">
        <v>4</v>
      </c>
      <c r="C30" s="23">
        <f ca="1">OFFSET(Sheet1!$E$33,B30,$C$1+A30)</f>
        <v>0</v>
      </c>
      <c r="D30" s="24" t="s">
        <v>42</v>
      </c>
      <c r="H30" s="27"/>
    </row>
  </sheetData>
  <pageMargins left="0.7" right="0.7" top="0.78740157499999996" bottom="0.78740157499999996" header="0.3" footer="0.3"/>
  <pageSetup paperSize="9" orientation="portrait" r:id="rId1"/>
  <headerFooter>
    <oddHeader>&amp;L&amp;"Arial"&amp;8&amp;K000000INTERNAL&amp;1#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0"/>
  <sheetViews>
    <sheetView workbookViewId="0">
      <selection activeCell="F18" sqref="F18"/>
    </sheetView>
  </sheetViews>
  <sheetFormatPr defaultRowHeight="14.4"/>
  <cols>
    <col min="1" max="2" width="9.109375" style="1"/>
    <col min="3" max="3" width="16" style="1" customWidth="1"/>
    <col min="4" max="4" width="42.6640625" bestFit="1" customWidth="1"/>
    <col min="8" max="8" width="2.88671875" customWidth="1"/>
    <col min="9" max="11" width="9.109375" style="1"/>
  </cols>
  <sheetData>
    <row r="1" spans="1:11">
      <c r="A1" s="1" t="s">
        <v>44</v>
      </c>
      <c r="B1" s="16" t="s">
        <v>38</v>
      </c>
      <c r="C1" s="16">
        <v>12</v>
      </c>
    </row>
    <row r="2" spans="1:11" ht="15" thickBot="1">
      <c r="A2" s="1" t="s">
        <v>36</v>
      </c>
      <c r="B2" s="1" t="s">
        <v>37</v>
      </c>
    </row>
    <row r="3" spans="1:11">
      <c r="C3" s="17" t="str">
        <f ca="1">OFFSET(Sheet1!$E$33,0,$C$1)</f>
        <v>C</v>
      </c>
      <c r="D3" s="18" t="s">
        <v>39</v>
      </c>
      <c r="H3" s="27" t="str">
        <f ca="1">C3</f>
        <v>C</v>
      </c>
      <c r="I3" s="28" t="s">
        <v>47</v>
      </c>
    </row>
    <row r="4" spans="1:11" ht="15" thickBot="1">
      <c r="A4" s="1">
        <v>0</v>
      </c>
      <c r="B4" s="1">
        <v>4</v>
      </c>
      <c r="C4" s="19">
        <f ca="1">OFFSET(Sheet1!$E$33,B4,$C$1+A4)</f>
        <v>301</v>
      </c>
      <c r="D4" s="20" t="s">
        <v>40</v>
      </c>
      <c r="H4" s="27"/>
    </row>
    <row r="5" spans="1:11">
      <c r="A5" s="1">
        <v>1</v>
      </c>
      <c r="B5" s="1">
        <v>0</v>
      </c>
      <c r="C5" s="21" t="str">
        <f ca="1">OFFSET(Sheet1!$E$33,B5,$C$1+A5)</f>
        <v>C#</v>
      </c>
      <c r="D5" s="22"/>
      <c r="H5" s="27"/>
    </row>
    <row r="6" spans="1:11" ht="15" thickBot="1">
      <c r="A6" s="1">
        <v>1</v>
      </c>
      <c r="B6" s="1">
        <v>4</v>
      </c>
      <c r="C6" s="23">
        <f ca="1">OFFSET(Sheet1!$E$33,B6,$C$1+A6)</f>
        <v>283.2</v>
      </c>
      <c r="D6" s="24" t="s">
        <v>42</v>
      </c>
      <c r="H6" s="27"/>
    </row>
    <row r="7" spans="1:11">
      <c r="A7" s="1">
        <v>2</v>
      </c>
      <c r="B7" s="1">
        <v>0</v>
      </c>
      <c r="C7" s="21" t="str">
        <f ca="1">OFFSET(Sheet1!$E$33,B7,$C$1+A7)</f>
        <v>D</v>
      </c>
      <c r="D7" s="22"/>
      <c r="H7" s="27"/>
    </row>
    <row r="8" spans="1:11" ht="15" thickBot="1">
      <c r="A8" s="1">
        <v>2</v>
      </c>
      <c r="B8" s="1">
        <v>4</v>
      </c>
      <c r="C8" s="23">
        <f ca="1">OFFSET(Sheet1!$E$33,B8,$C$1+A8)</f>
        <v>265.5</v>
      </c>
      <c r="D8" s="24" t="s">
        <v>42</v>
      </c>
      <c r="H8" s="27"/>
    </row>
    <row r="9" spans="1:11">
      <c r="A9" s="1">
        <v>3</v>
      </c>
      <c r="B9" s="1">
        <v>0</v>
      </c>
      <c r="C9" s="21" t="str">
        <f ca="1">OFFSET(Sheet1!$E$33,B9,$C$1+A9)</f>
        <v>D#</v>
      </c>
      <c r="D9" s="22"/>
      <c r="H9" s="27"/>
    </row>
    <row r="10" spans="1:11" ht="15" thickBot="1">
      <c r="A10" s="1">
        <v>3</v>
      </c>
      <c r="B10" s="1">
        <v>4</v>
      </c>
      <c r="C10" s="23">
        <f ca="1">OFFSET(Sheet1!$E$33,B10,$C$1+A10)</f>
        <v>248</v>
      </c>
      <c r="D10" s="24" t="s">
        <v>42</v>
      </c>
      <c r="H10" s="27"/>
      <c r="I10" s="32">
        <v>148</v>
      </c>
      <c r="J10" s="1">
        <f>I10</f>
        <v>148</v>
      </c>
      <c r="K10" s="1">
        <f>J10</f>
        <v>148</v>
      </c>
    </row>
    <row r="11" spans="1:11">
      <c r="A11" s="1">
        <v>4</v>
      </c>
      <c r="B11" s="1">
        <v>0</v>
      </c>
      <c r="C11" s="21" t="str">
        <f ca="1">OFFSET(Sheet1!$E$33,B11,$C$1+A11)</f>
        <v>E</v>
      </c>
      <c r="D11" s="22"/>
      <c r="G11" s="30">
        <f>I10-I11</f>
        <v>33</v>
      </c>
      <c r="H11" s="27"/>
      <c r="I11" s="32">
        <v>115</v>
      </c>
      <c r="J11" s="1">
        <f t="shared" ref="J11:K11" si="0">I11</f>
        <v>115</v>
      </c>
      <c r="K11" s="1">
        <f t="shared" si="0"/>
        <v>115</v>
      </c>
    </row>
    <row r="12" spans="1:11" ht="15" thickBot="1">
      <c r="A12" s="1">
        <v>4</v>
      </c>
      <c r="B12" s="1">
        <v>4</v>
      </c>
      <c r="C12" s="23">
        <f ca="1">OFFSET(Sheet1!$E$33,B12,$C$1+A12)</f>
        <v>232</v>
      </c>
      <c r="D12" s="24" t="s">
        <v>42</v>
      </c>
      <c r="G12" s="30">
        <f>I11-I12</f>
        <v>40</v>
      </c>
      <c r="H12" s="27"/>
      <c r="I12" s="32">
        <v>75</v>
      </c>
      <c r="J12" s="1">
        <f t="shared" ref="J12:K12" si="1">I12</f>
        <v>75</v>
      </c>
      <c r="K12" s="1">
        <f t="shared" si="1"/>
        <v>75</v>
      </c>
    </row>
    <row r="13" spans="1:11">
      <c r="A13" s="1">
        <v>5</v>
      </c>
      <c r="B13" s="1">
        <v>0</v>
      </c>
      <c r="C13" s="21" t="str">
        <f ca="1">OFFSET(Sheet1!$E$33,B13,$C$1+A13)</f>
        <v>F</v>
      </c>
      <c r="D13" s="22"/>
      <c r="G13" s="30">
        <f>I12-I13</f>
        <v>33</v>
      </c>
      <c r="H13" s="27"/>
      <c r="I13" s="32">
        <v>42</v>
      </c>
      <c r="J13" s="1">
        <f t="shared" ref="J13:K13" si="2">I13</f>
        <v>42</v>
      </c>
      <c r="K13" s="1">
        <f t="shared" si="2"/>
        <v>42</v>
      </c>
    </row>
    <row r="14" spans="1:11" ht="15" thickBot="1">
      <c r="A14" s="1">
        <v>5</v>
      </c>
      <c r="B14" s="1">
        <v>4</v>
      </c>
      <c r="C14" s="23">
        <f ca="1">OFFSET(Sheet1!$E$33,B14,$C$1+A14)</f>
        <v>217.5</v>
      </c>
      <c r="D14" s="24" t="s">
        <v>42</v>
      </c>
      <c r="H14" s="27"/>
      <c r="I14" s="3"/>
      <c r="J14" s="26"/>
      <c r="K14" s="14"/>
    </row>
    <row r="15" spans="1:11">
      <c r="A15" s="1">
        <v>6</v>
      </c>
      <c r="B15" s="1">
        <v>0</v>
      </c>
      <c r="C15" s="21" t="str">
        <f ca="1">OFFSET(Sheet1!$E$33,B15,$C$1+A15)</f>
        <v>F#</v>
      </c>
      <c r="D15" s="22"/>
      <c r="H15" s="27"/>
      <c r="I15" s="3"/>
      <c r="J15" s="26"/>
      <c r="K15" s="14"/>
    </row>
    <row r="16" spans="1:11" ht="15" thickBot="1">
      <c r="A16" s="1">
        <v>6</v>
      </c>
      <c r="B16" s="1">
        <v>4</v>
      </c>
      <c r="C16" s="23">
        <f ca="1">OFFSET(Sheet1!$E$33,B16,$C$1+A16)</f>
        <v>204</v>
      </c>
      <c r="D16" s="24" t="s">
        <v>42</v>
      </c>
      <c r="H16" s="27"/>
      <c r="I16" s="3"/>
      <c r="J16" s="26"/>
      <c r="K16" s="14"/>
    </row>
    <row r="17" spans="1:12">
      <c r="A17" s="1">
        <v>7</v>
      </c>
      <c r="B17" s="1">
        <v>0</v>
      </c>
      <c r="C17" s="21" t="str">
        <f ca="1">OFFSET(Sheet1!$E$33,B17,$C$1+A17)</f>
        <v>G</v>
      </c>
      <c r="D17" s="22"/>
      <c r="H17" s="27"/>
      <c r="I17" s="3"/>
      <c r="J17" s="26"/>
      <c r="K17" s="14"/>
    </row>
    <row r="18" spans="1:12" ht="15" thickBot="1">
      <c r="A18" s="1">
        <v>7</v>
      </c>
      <c r="B18" s="1">
        <v>4</v>
      </c>
      <c r="C18" s="23">
        <f ca="1">OFFSET(Sheet1!$E$33,B18,$C$1+A18)</f>
        <v>191</v>
      </c>
      <c r="D18" s="24" t="s">
        <v>42</v>
      </c>
      <c r="H18" s="27" t="str">
        <f ca="1">C21</f>
        <v>A</v>
      </c>
      <c r="I18" s="3">
        <f ca="1">$I$26-C22</f>
        <v>133.5</v>
      </c>
      <c r="J18" s="26">
        <f ca="1">$I$26-C24</f>
        <v>145.4</v>
      </c>
      <c r="K18" s="14">
        <f ca="1">$I$26-C26</f>
        <v>156.5</v>
      </c>
      <c r="L18">
        <v>9</v>
      </c>
    </row>
    <row r="19" spans="1:12">
      <c r="A19" s="1">
        <v>8</v>
      </c>
      <c r="B19" s="1">
        <v>0</v>
      </c>
      <c r="C19" s="21" t="str">
        <f ca="1">OFFSET(Sheet1!$E$33,B19,$C$1+A19)</f>
        <v>G#</v>
      </c>
      <c r="D19" s="22"/>
      <c r="H19" s="27"/>
      <c r="I19" s="3"/>
      <c r="J19" s="26"/>
      <c r="K19" s="14"/>
    </row>
    <row r="20" spans="1:12" ht="15" thickBot="1">
      <c r="A20" s="1">
        <v>8</v>
      </c>
      <c r="B20" s="1">
        <v>4</v>
      </c>
      <c r="C20" s="23">
        <f ca="1">OFFSET(Sheet1!$E$33,B20,$C$1+A20)</f>
        <v>179.2</v>
      </c>
      <c r="D20" s="24" t="s">
        <v>42</v>
      </c>
      <c r="H20" s="27" t="str">
        <f ca="1">C17</f>
        <v>G</v>
      </c>
      <c r="I20" s="3">
        <f ca="1">$I$26-C18</f>
        <v>110</v>
      </c>
      <c r="J20" s="26">
        <f ca="1">$I$26-C20</f>
        <v>121.80000000000001</v>
      </c>
      <c r="K20" s="14">
        <f ca="1">$I$26-C22</f>
        <v>133.5</v>
      </c>
      <c r="L20">
        <v>7</v>
      </c>
    </row>
    <row r="21" spans="1:12">
      <c r="A21" s="1">
        <v>9</v>
      </c>
      <c r="B21" s="1">
        <v>0</v>
      </c>
      <c r="C21" s="21" t="str">
        <f ca="1">OFFSET(Sheet1!$E$33,B21,$C$1+A21)</f>
        <v>A</v>
      </c>
      <c r="D21" s="22"/>
      <c r="H21" s="27"/>
      <c r="I21" s="3"/>
      <c r="J21" s="26"/>
      <c r="K21" s="14"/>
    </row>
    <row r="22" spans="1:12" ht="15" thickBot="1">
      <c r="A22" s="1">
        <v>9</v>
      </c>
      <c r="B22" s="1">
        <v>4</v>
      </c>
      <c r="C22" s="23">
        <f ca="1">OFFSET(Sheet1!$E$33,B22,$C$1+A22)</f>
        <v>167.5</v>
      </c>
      <c r="D22" s="24" t="s">
        <v>42</v>
      </c>
      <c r="H22" s="27" t="str">
        <f ca="1">C11</f>
        <v>E</v>
      </c>
      <c r="I22" s="3">
        <f ca="1">$I$26-C12</f>
        <v>69</v>
      </c>
      <c r="J22" s="26">
        <f ca="1">$I$26-C14</f>
        <v>83.5</v>
      </c>
      <c r="K22" s="14">
        <f ca="1">$I$26-C16</f>
        <v>97</v>
      </c>
      <c r="L22">
        <v>4</v>
      </c>
    </row>
    <row r="23" spans="1:12">
      <c r="A23" s="1">
        <v>10</v>
      </c>
      <c r="B23" s="1">
        <v>0</v>
      </c>
      <c r="C23" s="21" t="str">
        <f ca="1">OFFSET(Sheet1!$E$33,B23,$C$1+A23)</f>
        <v>Bb</v>
      </c>
      <c r="D23" s="22"/>
      <c r="H23" s="27"/>
      <c r="I23" s="3"/>
      <c r="J23" s="26"/>
      <c r="K23" s="14"/>
    </row>
    <row r="24" spans="1:12" ht="15" thickBot="1">
      <c r="A24" s="1">
        <v>10</v>
      </c>
      <c r="B24" s="1">
        <v>4</v>
      </c>
      <c r="C24" s="23">
        <f ca="1">OFFSET(Sheet1!$E$33,B24,$C$1+A24)</f>
        <v>155.6</v>
      </c>
      <c r="D24" s="24" t="s">
        <v>42</v>
      </c>
      <c r="H24" s="27" t="str">
        <f ca="1">C7</f>
        <v>D</v>
      </c>
      <c r="I24" s="3">
        <f ca="1">$I$26-C8</f>
        <v>35.5</v>
      </c>
      <c r="J24" s="26">
        <f ca="1">$I$26-C10</f>
        <v>53</v>
      </c>
      <c r="K24" s="14">
        <f ca="1">$I$26-C12</f>
        <v>69</v>
      </c>
      <c r="L24">
        <v>2</v>
      </c>
    </row>
    <row r="25" spans="1:12">
      <c r="A25" s="1">
        <v>11</v>
      </c>
      <c r="B25" s="1">
        <v>0</v>
      </c>
      <c r="C25" s="21" t="str">
        <f ca="1">OFFSET(Sheet1!$E$33,B25,$C$1+A25)</f>
        <v>H</v>
      </c>
      <c r="D25" s="22"/>
      <c r="H25" s="27"/>
      <c r="I25" s="3"/>
      <c r="J25" s="26"/>
      <c r="K25" s="14"/>
    </row>
    <row r="26" spans="1:12" ht="15" thickBot="1">
      <c r="A26" s="1">
        <v>11</v>
      </c>
      <c r="B26" s="1">
        <v>4</v>
      </c>
      <c r="C26" s="23">
        <f ca="1">OFFSET(Sheet1!$E$33,B26,$C$1+A26)</f>
        <v>144.5</v>
      </c>
      <c r="D26" s="24" t="s">
        <v>42</v>
      </c>
      <c r="H26" s="27" t="str">
        <f ca="1">C3</f>
        <v>C</v>
      </c>
      <c r="I26" s="28">
        <f ca="1">C4</f>
        <v>301</v>
      </c>
      <c r="J26" s="28">
        <f ca="1">I26</f>
        <v>301</v>
      </c>
      <c r="K26" s="28">
        <f ca="1">I26</f>
        <v>301</v>
      </c>
      <c r="L26">
        <f>A4</f>
        <v>0</v>
      </c>
    </row>
    <row r="27" spans="1:12">
      <c r="A27" s="1">
        <v>12</v>
      </c>
      <c r="B27" s="1">
        <v>0</v>
      </c>
      <c r="C27" s="21" t="str">
        <f ca="1">OFFSET(Sheet1!$E$33,B27,$C$1+A27)</f>
        <v>C</v>
      </c>
      <c r="D27" s="22"/>
      <c r="H27" s="27"/>
      <c r="I27" s="1">
        <v>0</v>
      </c>
      <c r="J27" s="1">
        <v>0</v>
      </c>
      <c r="K27" s="1">
        <v>0</v>
      </c>
    </row>
    <row r="28" spans="1:12" ht="15" thickBot="1">
      <c r="A28" s="1">
        <v>12</v>
      </c>
      <c r="B28" s="1">
        <v>4</v>
      </c>
      <c r="C28" s="23">
        <f ca="1">OFFSET(Sheet1!$E$33,B28,$C$1+A28)</f>
        <v>134.4</v>
      </c>
      <c r="D28" s="24" t="s">
        <v>42</v>
      </c>
      <c r="H28" s="27"/>
    </row>
    <row r="29" spans="1:12">
      <c r="A29" s="1">
        <v>13</v>
      </c>
      <c r="B29" s="1">
        <v>0</v>
      </c>
      <c r="C29" s="21" t="str">
        <f ca="1">OFFSET(Sheet1!$E$33,B29,$C$1+A29)</f>
        <v>C#</v>
      </c>
      <c r="D29" s="22"/>
      <c r="H29" s="27"/>
    </row>
    <row r="30" spans="1:12" ht="15" thickBot="1">
      <c r="A30" s="1">
        <v>13</v>
      </c>
      <c r="B30" s="1">
        <v>4</v>
      </c>
      <c r="C30" s="23">
        <f ca="1">OFFSET(Sheet1!$E$33,B30,$C$1+A30)</f>
        <v>125.0232558139535</v>
      </c>
      <c r="D30" s="24" t="s">
        <v>42</v>
      </c>
      <c r="H30" s="27"/>
    </row>
  </sheetData>
  <pageMargins left="0.7" right="0.7" top="0.78740157499999996" bottom="0.78740157499999996" header="0.3" footer="0.3"/>
  <pageSetup paperSize="9" orientation="portrait" r:id="rId1"/>
  <headerFooter>
    <oddHeader>&amp;L&amp;"Arial"&amp;8&amp;K000000INTERNAL&amp;1#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0"/>
  <sheetViews>
    <sheetView tabSelected="1" zoomScale="70" zoomScaleNormal="70" workbookViewId="0">
      <selection activeCell="F4" sqref="F4"/>
    </sheetView>
  </sheetViews>
  <sheetFormatPr defaultRowHeight="14.4"/>
  <cols>
    <col min="1" max="2" width="9.109375" style="1"/>
    <col min="3" max="3" width="16" style="1" customWidth="1"/>
    <col min="4" max="4" width="42.6640625" bestFit="1" customWidth="1"/>
    <col min="8" max="8" width="2.88671875" customWidth="1"/>
    <col min="9" max="11" width="9.109375" style="1"/>
  </cols>
  <sheetData>
    <row r="1" spans="1:23">
      <c r="B1" s="16" t="s">
        <v>38</v>
      </c>
      <c r="C1" s="16">
        <v>12</v>
      </c>
    </row>
    <row r="2" spans="1:23" ht="15" thickBot="1">
      <c r="A2" s="1" t="s">
        <v>36</v>
      </c>
      <c r="B2" s="1" t="s">
        <v>37</v>
      </c>
    </row>
    <row r="3" spans="1:23">
      <c r="C3" s="17" t="str">
        <f ca="1">OFFSET(Sheet1!$E$33,0,$C$1)</f>
        <v>C</v>
      </c>
      <c r="D3" s="18" t="s">
        <v>39</v>
      </c>
      <c r="H3" s="27" t="str">
        <f ca="1">C3</f>
        <v>C</v>
      </c>
      <c r="I3" s="28" t="s">
        <v>43</v>
      </c>
    </row>
    <row r="4" spans="1:23" ht="15" thickBot="1">
      <c r="A4" s="1">
        <v>0</v>
      </c>
      <c r="B4" s="1">
        <v>4</v>
      </c>
      <c r="C4" s="19">
        <f ca="1">OFFSET(Sheet1!$E$33,B4,$C$1+A4)</f>
        <v>301</v>
      </c>
      <c r="D4" s="20" t="s">
        <v>40</v>
      </c>
      <c r="H4" s="27"/>
    </row>
    <row r="5" spans="1:23">
      <c r="A5" s="1">
        <v>1</v>
      </c>
      <c r="B5" s="1">
        <v>0</v>
      </c>
      <c r="C5" s="21" t="str">
        <f ca="1">OFFSET(Sheet1!$E$33,B5,$C$1+A5)</f>
        <v>C#</v>
      </c>
      <c r="D5" s="22"/>
      <c r="H5" s="27"/>
    </row>
    <row r="6" spans="1:23" ht="15" thickBot="1">
      <c r="A6" s="1">
        <v>1</v>
      </c>
      <c r="B6" s="1">
        <v>4</v>
      </c>
      <c r="C6" s="23">
        <f ca="1">OFFSET(Sheet1!$E$33,B6,$C$1+A6)</f>
        <v>283.2</v>
      </c>
      <c r="D6" s="24" t="s">
        <v>42</v>
      </c>
      <c r="H6" s="27"/>
    </row>
    <row r="7" spans="1:23">
      <c r="A7" s="1">
        <v>2</v>
      </c>
      <c r="B7" s="1">
        <v>0</v>
      </c>
      <c r="C7" s="21" t="str">
        <f ca="1">OFFSET(Sheet1!$E$33,B7,$C$1+A7)</f>
        <v>D</v>
      </c>
      <c r="D7" s="22"/>
      <c r="H7" s="27"/>
      <c r="S7" s="34"/>
      <c r="T7" s="35"/>
      <c r="U7" s="35"/>
      <c r="V7" s="35"/>
      <c r="W7" s="36"/>
    </row>
    <row r="8" spans="1:23" ht="15" thickBot="1">
      <c r="A8" s="1">
        <v>2</v>
      </c>
      <c r="B8" s="1">
        <v>4</v>
      </c>
      <c r="C8" s="23">
        <f ca="1">OFFSET(Sheet1!$E$33,B8,$C$1+A8)</f>
        <v>265.5</v>
      </c>
      <c r="D8" s="24" t="s">
        <v>42</v>
      </c>
      <c r="H8" s="27"/>
      <c r="I8" s="29">
        <v>165</v>
      </c>
      <c r="J8" s="1">
        <f t="shared" ref="J8:K8" si="0">I8</f>
        <v>165</v>
      </c>
      <c r="K8" s="1">
        <f t="shared" si="0"/>
        <v>165</v>
      </c>
      <c r="S8" s="37"/>
      <c r="T8" s="38" t="s">
        <v>52</v>
      </c>
      <c r="U8" s="38"/>
      <c r="V8" s="38" t="s">
        <v>53</v>
      </c>
      <c r="W8" s="39"/>
    </row>
    <row r="9" spans="1:23">
      <c r="A9" s="1">
        <v>3</v>
      </c>
      <c r="B9" s="1">
        <v>0</v>
      </c>
      <c r="C9" s="21" t="str">
        <f ca="1">OFFSET(Sheet1!$E$33,B9,$C$1+A9)</f>
        <v>D#</v>
      </c>
      <c r="D9" s="22"/>
      <c r="G9" s="31">
        <f t="shared" ref="G9:G12" si="1">I8-I9</f>
        <v>26</v>
      </c>
      <c r="H9" s="27"/>
      <c r="I9" s="29">
        <v>139</v>
      </c>
      <c r="J9" s="1">
        <f t="shared" ref="J9:K9" si="2">I9</f>
        <v>139</v>
      </c>
      <c r="K9" s="1">
        <f t="shared" si="2"/>
        <v>139</v>
      </c>
      <c r="S9" s="37"/>
      <c r="T9" s="38"/>
      <c r="U9" s="38"/>
      <c r="V9" s="38"/>
      <c r="W9" s="39"/>
    </row>
    <row r="10" spans="1:23" ht="15" thickBot="1">
      <c r="A10" s="1">
        <v>3</v>
      </c>
      <c r="B10" s="1">
        <v>4</v>
      </c>
      <c r="C10" s="23">
        <f ca="1">OFFSET(Sheet1!$E$33,B10,$C$1+A10)</f>
        <v>248</v>
      </c>
      <c r="D10" s="24" t="s">
        <v>42</v>
      </c>
      <c r="G10" s="31">
        <f t="shared" si="1"/>
        <v>24</v>
      </c>
      <c r="H10" s="27"/>
      <c r="I10" s="29">
        <v>115</v>
      </c>
      <c r="J10" s="1">
        <f t="shared" ref="J10:K10" si="3">I10</f>
        <v>115</v>
      </c>
      <c r="K10" s="1">
        <f t="shared" si="3"/>
        <v>115</v>
      </c>
      <c r="S10" s="37"/>
      <c r="T10" s="40">
        <v>167</v>
      </c>
      <c r="U10" s="38"/>
      <c r="V10" s="40">
        <v>165</v>
      </c>
      <c r="W10" s="39"/>
    </row>
    <row r="11" spans="1:23">
      <c r="A11" s="1">
        <v>4</v>
      </c>
      <c r="B11" s="1">
        <v>0</v>
      </c>
      <c r="C11" s="21" t="str">
        <f ca="1">OFFSET(Sheet1!$E$33,B11,$C$1+A11)</f>
        <v>E</v>
      </c>
      <c r="D11" s="22"/>
      <c r="G11" s="31">
        <f t="shared" si="1"/>
        <v>22</v>
      </c>
      <c r="H11" s="27"/>
      <c r="I11" s="29">
        <v>93</v>
      </c>
      <c r="J11" s="1">
        <f t="shared" ref="J11:K11" si="4">I11</f>
        <v>93</v>
      </c>
      <c r="K11" s="1">
        <f t="shared" si="4"/>
        <v>93</v>
      </c>
      <c r="S11" s="37"/>
      <c r="T11" s="40">
        <v>145</v>
      </c>
      <c r="U11" s="38"/>
      <c r="V11" s="40">
        <v>139</v>
      </c>
      <c r="W11" s="39"/>
    </row>
    <row r="12" spans="1:23" ht="15" thickBot="1">
      <c r="A12" s="1">
        <v>4</v>
      </c>
      <c r="B12" s="1">
        <v>4</v>
      </c>
      <c r="C12" s="23">
        <f ca="1">OFFSET(Sheet1!$E$33,B12,$C$1+A12)</f>
        <v>232</v>
      </c>
      <c r="D12" s="24" t="s">
        <v>42</v>
      </c>
      <c r="G12" s="31">
        <f t="shared" si="1"/>
        <v>21</v>
      </c>
      <c r="H12" s="27"/>
      <c r="I12" s="29">
        <v>72</v>
      </c>
      <c r="J12" s="1">
        <f t="shared" ref="J12:K12" si="5">I12</f>
        <v>72</v>
      </c>
      <c r="K12" s="1">
        <f t="shared" si="5"/>
        <v>72</v>
      </c>
      <c r="S12" s="37"/>
      <c r="T12" s="40">
        <v>121.7</v>
      </c>
      <c r="U12" s="38"/>
      <c r="V12" s="40">
        <v>115</v>
      </c>
      <c r="W12" s="39"/>
    </row>
    <row r="13" spans="1:23">
      <c r="A13" s="1">
        <v>5</v>
      </c>
      <c r="B13" s="1">
        <v>0</v>
      </c>
      <c r="C13" s="21" t="str">
        <f ca="1">OFFSET(Sheet1!$E$33,B13,$C$1+A13)</f>
        <v>F</v>
      </c>
      <c r="D13" s="22"/>
      <c r="G13" s="31">
        <f>I12-I13</f>
        <v>30</v>
      </c>
      <c r="H13" s="27"/>
      <c r="I13" s="29">
        <v>42</v>
      </c>
      <c r="J13" s="1">
        <f>I13</f>
        <v>42</v>
      </c>
      <c r="K13" s="1">
        <f>J13</f>
        <v>42</v>
      </c>
      <c r="S13" s="37"/>
      <c r="T13" s="40">
        <v>94</v>
      </c>
      <c r="U13" s="38"/>
      <c r="V13" s="40">
        <v>93</v>
      </c>
      <c r="W13" s="39"/>
    </row>
    <row r="14" spans="1:23" ht="15" thickBot="1">
      <c r="A14" s="1">
        <v>5</v>
      </c>
      <c r="B14" s="1">
        <v>4</v>
      </c>
      <c r="C14" s="23">
        <f ca="1">OFFSET(Sheet1!$E$33,B14,$C$1+A14)</f>
        <v>217.5</v>
      </c>
      <c r="D14" s="24" t="s">
        <v>42</v>
      </c>
      <c r="H14" s="27" t="str">
        <f ca="1">C25</f>
        <v>H</v>
      </c>
      <c r="I14" s="3">
        <f ca="1">$I$26-C26</f>
        <v>156.5</v>
      </c>
      <c r="J14" s="26">
        <f ca="1">$I$26-C28</f>
        <v>166.6</v>
      </c>
      <c r="K14" s="14">
        <f ca="1">$I$26-C30</f>
        <v>175.97674418604652</v>
      </c>
      <c r="L14">
        <f>A25</f>
        <v>11</v>
      </c>
      <c r="S14" s="37"/>
      <c r="T14" s="40">
        <v>76.5</v>
      </c>
      <c r="U14" s="38"/>
      <c r="V14" s="40">
        <v>72</v>
      </c>
      <c r="W14" s="39"/>
    </row>
    <row r="15" spans="1:23">
      <c r="A15" s="1">
        <v>6</v>
      </c>
      <c r="B15" s="1">
        <v>0</v>
      </c>
      <c r="C15" s="21" t="str">
        <f ca="1">OFFSET(Sheet1!$E$33,B15,$C$1+A15)</f>
        <v>F#</v>
      </c>
      <c r="D15" s="22"/>
      <c r="H15" s="27"/>
      <c r="I15" s="3"/>
      <c r="J15" s="26"/>
      <c r="K15" s="14"/>
      <c r="S15" s="37"/>
      <c r="T15" s="40">
        <v>42</v>
      </c>
      <c r="U15" s="38"/>
      <c r="V15" s="40">
        <v>42</v>
      </c>
      <c r="W15" s="39"/>
    </row>
    <row r="16" spans="1:23" ht="15" thickBot="1">
      <c r="A16" s="1">
        <v>6</v>
      </c>
      <c r="B16" s="1">
        <v>4</v>
      </c>
      <c r="C16" s="23">
        <f ca="1">OFFSET(Sheet1!$E$33,B16,$C$1+A16)</f>
        <v>204</v>
      </c>
      <c r="D16" s="24" t="s">
        <v>42</v>
      </c>
      <c r="H16" s="27" t="str">
        <f ca="1">C21</f>
        <v>A</v>
      </c>
      <c r="I16" s="3">
        <f ca="1">$I$26-C22</f>
        <v>133.5</v>
      </c>
      <c r="J16" s="26">
        <f ca="1">$I$26-C24</f>
        <v>145.4</v>
      </c>
      <c r="K16" s="14">
        <f ca="1">$I$26-C26</f>
        <v>156.5</v>
      </c>
      <c r="L16">
        <f>A21</f>
        <v>9</v>
      </c>
      <c r="S16" s="37"/>
      <c r="T16" s="38"/>
      <c r="U16" s="38"/>
      <c r="V16" s="38"/>
      <c r="W16" s="39"/>
    </row>
    <row r="17" spans="1:23">
      <c r="A17" s="1">
        <v>7</v>
      </c>
      <c r="B17" s="1">
        <v>0</v>
      </c>
      <c r="C17" s="21" t="str">
        <f ca="1">OFFSET(Sheet1!$E$33,B17,$C$1+A17)</f>
        <v>G</v>
      </c>
      <c r="D17" s="22"/>
      <c r="H17" s="27"/>
      <c r="I17" s="3"/>
      <c r="J17" s="26"/>
      <c r="K17" s="14"/>
      <c r="S17" s="37"/>
      <c r="T17" s="40">
        <v>301</v>
      </c>
      <c r="U17" s="38"/>
      <c r="V17" s="40">
        <v>301</v>
      </c>
      <c r="W17" s="39"/>
    </row>
    <row r="18" spans="1:23" ht="15" thickBot="1">
      <c r="A18" s="1">
        <v>7</v>
      </c>
      <c r="B18" s="1">
        <v>4</v>
      </c>
      <c r="C18" s="23">
        <f ca="1">OFFSET(Sheet1!$E$33,B18,$C$1+A18)</f>
        <v>191</v>
      </c>
      <c r="D18" s="24" t="s">
        <v>42</v>
      </c>
      <c r="H18" s="27" t="str">
        <f ca="1">C17</f>
        <v>G</v>
      </c>
      <c r="I18" s="3">
        <f ca="1">$I$26-C18</f>
        <v>110</v>
      </c>
      <c r="J18" s="26">
        <f ca="1">$I$26-C20</f>
        <v>121.80000000000001</v>
      </c>
      <c r="K18" s="14">
        <f ca="1">$I$26-C22</f>
        <v>133.5</v>
      </c>
      <c r="L18">
        <f>A17</f>
        <v>7</v>
      </c>
      <c r="S18" s="37"/>
      <c r="T18" s="38"/>
      <c r="U18" s="38"/>
      <c r="V18" s="38"/>
      <c r="W18" s="39"/>
    </row>
    <row r="19" spans="1:23">
      <c r="A19" s="1">
        <v>8</v>
      </c>
      <c r="B19" s="1">
        <v>0</v>
      </c>
      <c r="C19" s="21" t="str">
        <f ca="1">OFFSET(Sheet1!$E$33,B19,$C$1+A19)</f>
        <v>G#</v>
      </c>
      <c r="D19" s="22"/>
      <c r="H19" s="27"/>
      <c r="I19" s="3"/>
      <c r="J19" s="26"/>
      <c r="K19" s="14"/>
      <c r="S19" s="37"/>
      <c r="T19" s="41" t="s">
        <v>54</v>
      </c>
      <c r="U19" s="38"/>
      <c r="V19" s="41" t="s">
        <v>54</v>
      </c>
      <c r="W19" s="39"/>
    </row>
    <row r="20" spans="1:23" ht="15" thickBot="1">
      <c r="A20" s="1">
        <v>8</v>
      </c>
      <c r="B20" s="1">
        <v>4</v>
      </c>
      <c r="C20" s="23">
        <f ca="1">OFFSET(Sheet1!$E$33,B20,$C$1+A20)</f>
        <v>179.2</v>
      </c>
      <c r="D20" s="24" t="s">
        <v>42</v>
      </c>
      <c r="H20" s="27" t="str">
        <f ca="1">C13</f>
        <v>F</v>
      </c>
      <c r="I20" s="3">
        <f ca="1">$I$26-C14</f>
        <v>83.5</v>
      </c>
      <c r="J20" s="26">
        <f ca="1">$I$26-C16</f>
        <v>97</v>
      </c>
      <c r="K20" s="14">
        <f ca="1">$I$26-C18</f>
        <v>110</v>
      </c>
      <c r="L20">
        <f>A13</f>
        <v>5</v>
      </c>
      <c r="S20" s="42"/>
      <c r="T20" s="43"/>
      <c r="U20" s="43"/>
      <c r="V20" s="43"/>
      <c r="W20" s="44"/>
    </row>
    <row r="21" spans="1:23">
      <c r="A21" s="1">
        <v>9</v>
      </c>
      <c r="B21" s="1">
        <v>0</v>
      </c>
      <c r="C21" s="21" t="str">
        <f ca="1">OFFSET(Sheet1!$E$33,B21,$C$1+A21)</f>
        <v>A</v>
      </c>
      <c r="D21" s="22"/>
      <c r="H21" s="27"/>
      <c r="I21" s="3"/>
      <c r="J21" s="26"/>
      <c r="K21" s="14"/>
    </row>
    <row r="22" spans="1:23" ht="15" thickBot="1">
      <c r="A22" s="1">
        <v>9</v>
      </c>
      <c r="B22" s="1">
        <v>4</v>
      </c>
      <c r="C22" s="23">
        <f ca="1">OFFSET(Sheet1!$E$33,B22,$C$1+A22)</f>
        <v>167.5</v>
      </c>
      <c r="D22" s="24" t="s">
        <v>42</v>
      </c>
      <c r="H22" s="27" t="str">
        <f ca="1">C11</f>
        <v>E</v>
      </c>
      <c r="I22" s="3">
        <f ca="1">$I$26-C12</f>
        <v>69</v>
      </c>
      <c r="J22" s="26">
        <f ca="1">$I$26-C14</f>
        <v>83.5</v>
      </c>
      <c r="K22" s="14">
        <f ca="1">$I$26-C16</f>
        <v>97</v>
      </c>
      <c r="L22">
        <f>A11</f>
        <v>4</v>
      </c>
    </row>
    <row r="23" spans="1:23">
      <c r="A23" s="1">
        <v>10</v>
      </c>
      <c r="B23" s="1">
        <v>0</v>
      </c>
      <c r="C23" s="21" t="str">
        <f ca="1">OFFSET(Sheet1!$E$33,B23,$C$1+A23)</f>
        <v>Bb</v>
      </c>
      <c r="D23" s="22"/>
      <c r="H23" s="27"/>
      <c r="I23" s="3"/>
      <c r="J23" s="26"/>
      <c r="K23" s="14"/>
    </row>
    <row r="24" spans="1:23" ht="15" thickBot="1">
      <c r="A24" s="1">
        <v>10</v>
      </c>
      <c r="B24" s="1">
        <v>4</v>
      </c>
      <c r="C24" s="23">
        <f ca="1">OFFSET(Sheet1!$E$33,B24,$C$1+A24)</f>
        <v>155.6</v>
      </c>
      <c r="D24" s="24" t="s">
        <v>42</v>
      </c>
      <c r="H24" s="27" t="str">
        <f ca="1">C7</f>
        <v>D</v>
      </c>
      <c r="I24" s="3">
        <f ca="1">$I$26-C8</f>
        <v>35.5</v>
      </c>
      <c r="J24" s="26">
        <f ca="1">$I$26-C10</f>
        <v>53</v>
      </c>
      <c r="K24" s="14">
        <f ca="1">$I$26-C12</f>
        <v>69</v>
      </c>
      <c r="L24">
        <f>A7</f>
        <v>2</v>
      </c>
    </row>
    <row r="25" spans="1:23">
      <c r="A25" s="1">
        <v>11</v>
      </c>
      <c r="B25" s="1">
        <v>0</v>
      </c>
      <c r="C25" s="21" t="str">
        <f ca="1">OFFSET(Sheet1!$E$33,B25,$C$1+A25)</f>
        <v>H</v>
      </c>
      <c r="D25" s="22"/>
      <c r="H25" s="27"/>
      <c r="I25" s="3"/>
      <c r="J25" s="26"/>
      <c r="K25" s="14"/>
    </row>
    <row r="26" spans="1:23" ht="15" thickBot="1">
      <c r="A26" s="1">
        <v>11</v>
      </c>
      <c r="B26" s="1">
        <v>4</v>
      </c>
      <c r="C26" s="23">
        <f ca="1">OFFSET(Sheet1!$E$33,B26,$C$1+A26)</f>
        <v>144.5</v>
      </c>
      <c r="D26" s="24" t="s">
        <v>42</v>
      </c>
      <c r="H26" s="27" t="str">
        <f ca="1">C3</f>
        <v>C</v>
      </c>
      <c r="I26" s="28">
        <f ca="1">C4</f>
        <v>301</v>
      </c>
      <c r="J26" s="28">
        <f ca="1">I26</f>
        <v>301</v>
      </c>
      <c r="K26" s="28">
        <f ca="1">I26</f>
        <v>301</v>
      </c>
      <c r="L26">
        <f>A4</f>
        <v>0</v>
      </c>
    </row>
    <row r="27" spans="1:23">
      <c r="A27" s="1">
        <v>12</v>
      </c>
      <c r="B27" s="1">
        <v>0</v>
      </c>
      <c r="C27" s="21" t="str">
        <f ca="1">OFFSET(Sheet1!$E$33,B27,$C$1+A27)</f>
        <v>C</v>
      </c>
      <c r="D27" s="22"/>
      <c r="H27" s="27"/>
      <c r="I27" s="1">
        <v>0</v>
      </c>
      <c r="J27" s="1">
        <v>0</v>
      </c>
      <c r="K27" s="1">
        <v>0</v>
      </c>
    </row>
    <row r="28" spans="1:23" ht="15" thickBot="1">
      <c r="A28" s="1">
        <v>12</v>
      </c>
      <c r="B28" s="1">
        <v>4</v>
      </c>
      <c r="C28" s="23">
        <f ca="1">OFFSET(Sheet1!$E$33,B28,$C$1+A28)</f>
        <v>134.4</v>
      </c>
      <c r="D28" s="24" t="s">
        <v>42</v>
      </c>
      <c r="H28" s="27"/>
    </row>
    <row r="29" spans="1:23">
      <c r="A29" s="1">
        <v>13</v>
      </c>
      <c r="B29" s="1">
        <v>0</v>
      </c>
      <c r="C29" s="21" t="str">
        <f ca="1">OFFSET(Sheet1!$E$33,B29,$C$1+A29)</f>
        <v>C#</v>
      </c>
      <c r="D29" s="22"/>
      <c r="H29" s="27"/>
    </row>
    <row r="30" spans="1:23" ht="15" thickBot="1">
      <c r="A30" s="1">
        <v>13</v>
      </c>
      <c r="B30" s="1">
        <v>4</v>
      </c>
      <c r="C30" s="23">
        <f ca="1">OFFSET(Sheet1!$E$33,B30,$C$1+A30)</f>
        <v>125.0232558139535</v>
      </c>
      <c r="D30" s="24" t="s">
        <v>42</v>
      </c>
      <c r="H30" s="27"/>
    </row>
  </sheetData>
  <pageMargins left="0.7" right="0.7" top="0.75" bottom="0.75" header="0.3" footer="0.3"/>
  <pageSetup paperSize="9" orientation="portrait" r:id="rId1"/>
  <headerFooter>
    <oddHeader>&amp;L&amp;"Arial"&amp;8&amp;K000000INTERNAL&amp;1#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workbookViewId="0">
      <selection activeCell="F34" sqref="F34"/>
    </sheetView>
  </sheetViews>
  <sheetFormatPr defaultRowHeight="14.4"/>
  <cols>
    <col min="1" max="2" width="9.109375" style="1"/>
    <col min="3" max="3" width="16" style="1" customWidth="1"/>
    <col min="4" max="4" width="42.6640625" bestFit="1" customWidth="1"/>
    <col min="8" max="8" width="2.88671875" customWidth="1"/>
    <col min="9" max="11" width="9.109375" style="1"/>
  </cols>
  <sheetData>
    <row r="1" spans="1:12">
      <c r="B1" s="16" t="s">
        <v>38</v>
      </c>
      <c r="C1" s="16">
        <v>14</v>
      </c>
    </row>
    <row r="2" spans="1:12" ht="15" thickBot="1">
      <c r="A2" s="1" t="s">
        <v>36</v>
      </c>
      <c r="B2" s="1" t="s">
        <v>37</v>
      </c>
    </row>
    <row r="3" spans="1:12">
      <c r="C3" s="17" t="str">
        <f ca="1">OFFSET(Sheet1!$E$33,0,$C$1)</f>
        <v>D</v>
      </c>
      <c r="D3" s="18" t="s">
        <v>39</v>
      </c>
      <c r="H3" s="27" t="str">
        <f ca="1">C3</f>
        <v>D</v>
      </c>
      <c r="I3" s="28" t="s">
        <v>43</v>
      </c>
    </row>
    <row r="4" spans="1:12" ht="15" thickBot="1">
      <c r="A4" s="1">
        <v>0</v>
      </c>
      <c r="B4" s="1">
        <v>4</v>
      </c>
      <c r="C4" s="19">
        <f ca="1">OFFSET(Sheet1!$E$33,B4,$C$1+A4)</f>
        <v>265.5</v>
      </c>
      <c r="D4" s="20" t="s">
        <v>40</v>
      </c>
      <c r="H4" s="27"/>
      <c r="I4" s="29">
        <v>0</v>
      </c>
      <c r="J4" s="1">
        <f>I4</f>
        <v>0</v>
      </c>
      <c r="K4" s="1">
        <f>I4</f>
        <v>0</v>
      </c>
    </row>
    <row r="5" spans="1:12">
      <c r="A5" s="1">
        <v>1</v>
      </c>
      <c r="B5" s="1">
        <v>0</v>
      </c>
      <c r="C5" s="21" t="str">
        <f ca="1">OFFSET(Sheet1!$E$33,B5,$C$1+A5)</f>
        <v>D#</v>
      </c>
      <c r="D5" s="22"/>
      <c r="H5" s="27"/>
      <c r="I5" s="29">
        <v>0</v>
      </c>
      <c r="J5" s="1">
        <f>I5</f>
        <v>0</v>
      </c>
      <c r="K5" s="1">
        <f>I5</f>
        <v>0</v>
      </c>
    </row>
    <row r="6" spans="1:12" ht="15" thickBot="1">
      <c r="A6" s="1">
        <v>1</v>
      </c>
      <c r="B6" s="1">
        <v>4</v>
      </c>
      <c r="C6" s="23">
        <f ca="1">OFFSET(Sheet1!$E$33,B6,$C$1+A6)</f>
        <v>248</v>
      </c>
      <c r="D6" s="24" t="s">
        <v>42</v>
      </c>
      <c r="H6" s="27"/>
      <c r="I6" s="29">
        <v>0</v>
      </c>
      <c r="J6" s="1">
        <f t="shared" ref="J6:J12" si="0">I6</f>
        <v>0</v>
      </c>
      <c r="K6" s="1">
        <f t="shared" ref="K6:K12" si="1">I6</f>
        <v>0</v>
      </c>
    </row>
    <row r="7" spans="1:12">
      <c r="A7" s="1">
        <v>2</v>
      </c>
      <c r="B7" s="1">
        <v>0</v>
      </c>
      <c r="C7" s="21" t="str">
        <f ca="1">OFFSET(Sheet1!$E$33,B7,$C$1+A7)</f>
        <v>E</v>
      </c>
      <c r="D7" s="22"/>
      <c r="H7" s="27"/>
      <c r="I7" s="29">
        <v>0</v>
      </c>
      <c r="J7" s="1">
        <f t="shared" si="0"/>
        <v>0</v>
      </c>
      <c r="K7" s="1">
        <f t="shared" si="1"/>
        <v>0</v>
      </c>
    </row>
    <row r="8" spans="1:12" ht="15" thickBot="1">
      <c r="A8" s="1">
        <v>2</v>
      </c>
      <c r="B8" s="1">
        <v>4</v>
      </c>
      <c r="C8" s="23">
        <f ca="1">OFFSET(Sheet1!$E$33,B8,$C$1+A8)</f>
        <v>232</v>
      </c>
      <c r="D8" s="24" t="s">
        <v>42</v>
      </c>
      <c r="H8" s="27"/>
      <c r="I8" s="29">
        <v>0</v>
      </c>
      <c r="J8" s="1">
        <f t="shared" si="0"/>
        <v>0</v>
      </c>
      <c r="K8" s="1">
        <f t="shared" si="1"/>
        <v>0</v>
      </c>
    </row>
    <row r="9" spans="1:12">
      <c r="A9" s="1">
        <v>3</v>
      </c>
      <c r="B9" s="1">
        <v>0</v>
      </c>
      <c r="C9" s="21" t="str">
        <f ca="1">OFFSET(Sheet1!$E$33,B9,$C$1+A9)</f>
        <v>F</v>
      </c>
      <c r="D9" s="22"/>
      <c r="H9" s="27"/>
      <c r="I9" s="29">
        <v>0</v>
      </c>
      <c r="J9" s="1">
        <f t="shared" si="0"/>
        <v>0</v>
      </c>
      <c r="K9" s="1">
        <f t="shared" si="1"/>
        <v>0</v>
      </c>
    </row>
    <row r="10" spans="1:12" ht="15" thickBot="1">
      <c r="A10" s="1">
        <v>3</v>
      </c>
      <c r="B10" s="1">
        <v>4</v>
      </c>
      <c r="C10" s="23">
        <f ca="1">OFFSET(Sheet1!$E$33,B10,$C$1+A10)</f>
        <v>217.5</v>
      </c>
      <c r="D10" s="24" t="s">
        <v>42</v>
      </c>
      <c r="H10" s="27"/>
      <c r="I10" s="29">
        <v>0</v>
      </c>
      <c r="J10" s="1">
        <f t="shared" si="0"/>
        <v>0</v>
      </c>
      <c r="K10" s="1">
        <f t="shared" si="1"/>
        <v>0</v>
      </c>
    </row>
    <row r="11" spans="1:12">
      <c r="A11" s="1">
        <v>4</v>
      </c>
      <c r="B11" s="1">
        <v>0</v>
      </c>
      <c r="C11" s="21" t="str">
        <f ca="1">OFFSET(Sheet1!$E$33,B11,$C$1+A11)</f>
        <v>F#</v>
      </c>
      <c r="D11" s="22"/>
      <c r="H11" s="27"/>
      <c r="I11" s="29">
        <v>0</v>
      </c>
      <c r="J11" s="1">
        <f t="shared" si="0"/>
        <v>0</v>
      </c>
      <c r="K11" s="1">
        <f t="shared" si="1"/>
        <v>0</v>
      </c>
    </row>
    <row r="12" spans="1:12" ht="15" thickBot="1">
      <c r="A12" s="1">
        <v>4</v>
      </c>
      <c r="B12" s="1">
        <v>4</v>
      </c>
      <c r="C12" s="23">
        <f ca="1">OFFSET(Sheet1!$E$33,B12,$C$1+A12)</f>
        <v>204</v>
      </c>
      <c r="D12" s="24" t="s">
        <v>42</v>
      </c>
      <c r="H12" s="27"/>
      <c r="I12" s="29">
        <v>0</v>
      </c>
      <c r="J12" s="1">
        <f t="shared" si="0"/>
        <v>0</v>
      </c>
      <c r="K12" s="1">
        <f t="shared" si="1"/>
        <v>0</v>
      </c>
    </row>
    <row r="13" spans="1:12">
      <c r="A13" s="1">
        <v>5</v>
      </c>
      <c r="B13" s="1">
        <v>0</v>
      </c>
      <c r="C13" s="21" t="str">
        <f ca="1">OFFSET(Sheet1!$E$33,B13,$C$1+A13)</f>
        <v>G</v>
      </c>
      <c r="D13" s="22"/>
      <c r="H13" s="27"/>
      <c r="I13" s="29">
        <v>0</v>
      </c>
      <c r="J13" s="1">
        <f>I13</f>
        <v>0</v>
      </c>
      <c r="K13" s="1">
        <f>I13</f>
        <v>0</v>
      </c>
    </row>
    <row r="14" spans="1:12" ht="15" thickBot="1">
      <c r="A14" s="1">
        <v>5</v>
      </c>
      <c r="B14" s="1">
        <v>4</v>
      </c>
      <c r="C14" s="23">
        <f ca="1">OFFSET(Sheet1!$E$33,B14,$C$1+A14)</f>
        <v>191</v>
      </c>
      <c r="D14" s="24" t="s">
        <v>42</v>
      </c>
      <c r="H14" s="27"/>
      <c r="I14" s="3"/>
      <c r="J14" s="26"/>
      <c r="K14" s="14"/>
    </row>
    <row r="15" spans="1:12">
      <c r="A15" s="1">
        <v>6</v>
      </c>
      <c r="B15" s="1">
        <v>0</v>
      </c>
      <c r="C15" s="21" t="str">
        <f ca="1">OFFSET(Sheet1!$E$33,B15,$C$1+A15)</f>
        <v>G#</v>
      </c>
      <c r="D15" s="22"/>
      <c r="H15" s="27" t="str">
        <f ca="1">C25</f>
        <v>C#</v>
      </c>
      <c r="I15" s="3">
        <f ca="1">$I$26-C26</f>
        <v>140.47674418604652</v>
      </c>
      <c r="J15" s="26">
        <f ca="1">$I$26-C28</f>
        <v>149.30738307253392</v>
      </c>
      <c r="K15" s="14">
        <f ca="1">$I$26-C30</f>
        <v>157.56445245939057</v>
      </c>
      <c r="L15">
        <v>11</v>
      </c>
    </row>
    <row r="16" spans="1:12" ht="15" thickBot="1">
      <c r="A16" s="1">
        <v>6</v>
      </c>
      <c r="B16" s="1">
        <v>4</v>
      </c>
      <c r="C16" s="23">
        <f ca="1">OFFSET(Sheet1!$E$33,B16,$C$1+A16)</f>
        <v>179.2</v>
      </c>
      <c r="D16" s="24" t="s">
        <v>42</v>
      </c>
      <c r="H16" s="27" t="str">
        <f ca="1">C23</f>
        <v>C</v>
      </c>
      <c r="I16" s="3">
        <f ca="1">$I$26-C24</f>
        <v>131.1</v>
      </c>
      <c r="J16" s="26">
        <f ca="1">$I$26-C26</f>
        <v>140.47674418604652</v>
      </c>
      <c r="K16" s="14">
        <f ca="1">$I$26-C28</f>
        <v>149.30738307253392</v>
      </c>
      <c r="L16">
        <v>10</v>
      </c>
    </row>
    <row r="17" spans="1:12">
      <c r="A17" s="1">
        <v>7</v>
      </c>
      <c r="B17" s="1">
        <v>0</v>
      </c>
      <c r="C17" s="21" t="str">
        <f ca="1">OFFSET(Sheet1!$E$33,B17,$C$1+A17)</f>
        <v>A</v>
      </c>
      <c r="D17" s="22"/>
      <c r="H17" s="27" t="str">
        <f ca="1">C21</f>
        <v>H</v>
      </c>
      <c r="I17" s="3">
        <f ca="1">$I$26-C22</f>
        <v>121</v>
      </c>
      <c r="J17" s="26">
        <f ca="1">$I$26-C24</f>
        <v>131.1</v>
      </c>
      <c r="K17" s="14">
        <f ca="1">$I$26-C26</f>
        <v>140.47674418604652</v>
      </c>
      <c r="L17">
        <v>9</v>
      </c>
    </row>
    <row r="18" spans="1:12" ht="15" thickBot="1">
      <c r="A18" s="1">
        <v>7</v>
      </c>
      <c r="B18" s="1">
        <v>4</v>
      </c>
      <c r="C18" s="23">
        <f ca="1">OFFSET(Sheet1!$E$33,B18,$C$1+A18)</f>
        <v>167.5</v>
      </c>
      <c r="D18" s="24" t="s">
        <v>42</v>
      </c>
      <c r="H18" s="27" t="str">
        <f ca="1">C19</f>
        <v>Bb</v>
      </c>
      <c r="I18" s="3">
        <f ca="1">$I$26-C20</f>
        <v>109.9</v>
      </c>
      <c r="J18" s="26">
        <f ca="1">$I$26-C22</f>
        <v>121</v>
      </c>
      <c r="K18" s="14">
        <f ca="1">$I$26-C24</f>
        <v>131.1</v>
      </c>
      <c r="L18">
        <v>8</v>
      </c>
    </row>
    <row r="19" spans="1:12">
      <c r="A19" s="1">
        <v>8</v>
      </c>
      <c r="B19" s="1">
        <v>0</v>
      </c>
      <c r="C19" s="21" t="str">
        <f ca="1">OFFSET(Sheet1!$E$33,B19,$C$1+A19)</f>
        <v>Bb</v>
      </c>
      <c r="D19" s="22"/>
      <c r="H19" s="27" t="str">
        <f ca="1">C17</f>
        <v>A</v>
      </c>
      <c r="I19" s="3">
        <f ca="1">$I$26-C18</f>
        <v>98</v>
      </c>
      <c r="J19" s="26">
        <f ca="1">$I$26-C20</f>
        <v>109.9</v>
      </c>
      <c r="K19" s="14">
        <f ca="1">$I$26-C22</f>
        <v>121</v>
      </c>
      <c r="L19">
        <v>7</v>
      </c>
    </row>
    <row r="20" spans="1:12" ht="15" thickBot="1">
      <c r="A20" s="1">
        <v>8</v>
      </c>
      <c r="B20" s="1">
        <v>4</v>
      </c>
      <c r="C20" s="23">
        <f ca="1">OFFSET(Sheet1!$E$33,B20,$C$1+A20)</f>
        <v>155.6</v>
      </c>
      <c r="D20" s="24" t="s">
        <v>42</v>
      </c>
      <c r="H20" s="27" t="str">
        <f ca="1">C15</f>
        <v>G#</v>
      </c>
      <c r="I20" s="3">
        <f ca="1">$I$26-C16</f>
        <v>86.300000000000011</v>
      </c>
      <c r="J20" s="26">
        <f ca="1">$I$26-C18</f>
        <v>98</v>
      </c>
      <c r="K20" s="14">
        <f ca="1">$I$26-C20</f>
        <v>109.9</v>
      </c>
      <c r="L20">
        <v>6</v>
      </c>
    </row>
    <row r="21" spans="1:12">
      <c r="A21" s="1">
        <v>9</v>
      </c>
      <c r="B21" s="1">
        <v>0</v>
      </c>
      <c r="C21" s="21" t="str">
        <f ca="1">OFFSET(Sheet1!$E$33,B21,$C$1+A21)</f>
        <v>H</v>
      </c>
      <c r="D21" s="22"/>
      <c r="H21" s="27" t="str">
        <f ca="1">C13</f>
        <v>G</v>
      </c>
      <c r="I21" s="3">
        <f ca="1">$I$26-C14</f>
        <v>74.5</v>
      </c>
      <c r="J21" s="26">
        <f ca="1">$I$26-C16</f>
        <v>86.300000000000011</v>
      </c>
      <c r="K21" s="14">
        <f ca="1">$I$26-C18</f>
        <v>98</v>
      </c>
      <c r="L21">
        <v>5</v>
      </c>
    </row>
    <row r="22" spans="1:12" ht="15" thickBot="1">
      <c r="A22" s="1">
        <v>9</v>
      </c>
      <c r="B22" s="1">
        <v>4</v>
      </c>
      <c r="C22" s="23">
        <f ca="1">OFFSET(Sheet1!$E$33,B22,$C$1+A22)</f>
        <v>144.5</v>
      </c>
      <c r="D22" s="24" t="s">
        <v>42</v>
      </c>
      <c r="H22" s="27" t="str">
        <f ca="1">C11</f>
        <v>F#</v>
      </c>
      <c r="I22" s="3">
        <f ca="1">$I$26-C12</f>
        <v>61.5</v>
      </c>
      <c r="J22" s="26">
        <f ca="1">$I$26-C14</f>
        <v>74.5</v>
      </c>
      <c r="K22" s="14">
        <f ca="1">$I$26-C16</f>
        <v>86.300000000000011</v>
      </c>
      <c r="L22">
        <f>A11</f>
        <v>4</v>
      </c>
    </row>
    <row r="23" spans="1:12">
      <c r="A23" s="1">
        <v>10</v>
      </c>
      <c r="B23" s="1">
        <v>0</v>
      </c>
      <c r="C23" s="21" t="str">
        <f ca="1">OFFSET(Sheet1!$E$33,B23,$C$1+A23)</f>
        <v>C</v>
      </c>
      <c r="D23" s="22"/>
      <c r="H23" s="27" t="str">
        <f ca="1">C9</f>
        <v>F</v>
      </c>
      <c r="I23" s="3">
        <f ca="1">$I$26-C10</f>
        <v>48</v>
      </c>
      <c r="J23" s="26">
        <f ca="1">$I$26-C12</f>
        <v>61.5</v>
      </c>
      <c r="K23" s="14">
        <f ca="1">$I$26-C14</f>
        <v>74.5</v>
      </c>
      <c r="L23">
        <v>3</v>
      </c>
    </row>
    <row r="24" spans="1:12" ht="15" thickBot="1">
      <c r="A24" s="1">
        <v>10</v>
      </c>
      <c r="B24" s="1">
        <v>4</v>
      </c>
      <c r="C24" s="23">
        <f ca="1">OFFSET(Sheet1!$E$33,B24,$C$1+A24)</f>
        <v>134.4</v>
      </c>
      <c r="D24" s="24" t="s">
        <v>42</v>
      </c>
      <c r="H24" s="27" t="str">
        <f ca="1">C7</f>
        <v>E</v>
      </c>
      <c r="I24" s="3">
        <f ca="1">$I$26-C8</f>
        <v>33.5</v>
      </c>
      <c r="J24" s="26">
        <f ca="1">$I$26-C10</f>
        <v>48</v>
      </c>
      <c r="K24" s="14">
        <f ca="1">$I$26-C12</f>
        <v>61.5</v>
      </c>
      <c r="L24">
        <f>A7</f>
        <v>2</v>
      </c>
    </row>
    <row r="25" spans="1:12">
      <c r="A25" s="1">
        <v>11</v>
      </c>
      <c r="B25" s="1">
        <v>0</v>
      </c>
      <c r="C25" s="21" t="str">
        <f ca="1">OFFSET(Sheet1!$E$33,B25,$C$1+A25)</f>
        <v>C#</v>
      </c>
      <c r="D25" s="22"/>
      <c r="H25" s="27" t="str">
        <f ca="1">C5</f>
        <v>D#</v>
      </c>
      <c r="I25" s="3">
        <f ca="1">$I$26-C6</f>
        <v>17.5</v>
      </c>
      <c r="J25" s="26">
        <f ca="1">$I$26-C8</f>
        <v>33.5</v>
      </c>
      <c r="K25" s="14">
        <f ca="1">$I$26-C10</f>
        <v>48</v>
      </c>
      <c r="L25">
        <v>1</v>
      </c>
    </row>
    <row r="26" spans="1:12" ht="15" thickBot="1">
      <c r="A26" s="1">
        <v>11</v>
      </c>
      <c r="B26" s="1">
        <v>4</v>
      </c>
      <c r="C26" s="23">
        <f ca="1">OFFSET(Sheet1!$E$33,B26,$C$1+A26)</f>
        <v>125.0232558139535</v>
      </c>
      <c r="D26" s="24" t="s">
        <v>42</v>
      </c>
      <c r="H26" s="27" t="str">
        <f ca="1">C3</f>
        <v>D</v>
      </c>
      <c r="I26" s="28">
        <f ca="1">C4</f>
        <v>265.5</v>
      </c>
      <c r="J26" s="28">
        <f ca="1">I26</f>
        <v>265.5</v>
      </c>
      <c r="K26" s="28">
        <f ca="1">I26</f>
        <v>265.5</v>
      </c>
      <c r="L26">
        <f>A4</f>
        <v>0</v>
      </c>
    </row>
    <row r="27" spans="1:12">
      <c r="A27" s="1">
        <v>12</v>
      </c>
      <c r="B27" s="1">
        <v>0</v>
      </c>
      <c r="C27" s="21" t="str">
        <f ca="1">OFFSET(Sheet1!$E$33,B27,$C$1+A27)</f>
        <v>D</v>
      </c>
      <c r="D27" s="22"/>
      <c r="H27" s="27"/>
      <c r="I27" s="1">
        <v>0</v>
      </c>
      <c r="J27" s="1">
        <v>0</v>
      </c>
      <c r="K27" s="1">
        <v>0</v>
      </c>
    </row>
    <row r="28" spans="1:12" ht="15" thickBot="1">
      <c r="A28" s="1">
        <v>12</v>
      </c>
      <c r="B28" s="1">
        <v>4</v>
      </c>
      <c r="C28" s="23">
        <f ca="1">OFFSET(Sheet1!$E$33,B28,$C$1+A28)</f>
        <v>116.19261692746606</v>
      </c>
      <c r="D28" s="24" t="s">
        <v>42</v>
      </c>
      <c r="H28" s="27"/>
    </row>
    <row r="29" spans="1:12">
      <c r="A29" s="1">
        <v>13</v>
      </c>
      <c r="B29" s="1">
        <v>0</v>
      </c>
      <c r="C29" s="21" t="str">
        <f ca="1">OFFSET(Sheet1!$E$33,B29,$C$1+A29)</f>
        <v>D#</v>
      </c>
      <c r="D29" s="22"/>
      <c r="H29" s="27"/>
    </row>
    <row r="30" spans="1:12" ht="15" thickBot="1">
      <c r="A30" s="1">
        <v>13</v>
      </c>
      <c r="B30" s="1">
        <v>4</v>
      </c>
      <c r="C30" s="23">
        <f ca="1">OFFSET(Sheet1!$E$33,B30,$C$1+A30)</f>
        <v>107.93554754060943</v>
      </c>
      <c r="D30" s="24" t="s">
        <v>42</v>
      </c>
      <c r="H30" s="27"/>
    </row>
  </sheetData>
  <pageMargins left="0.7" right="0.7" top="0.78740157499999996" bottom="0.78740157499999996" header="0.3" footer="0.3"/>
  <pageSetup paperSize="9" orientation="portrait" r:id="rId1"/>
  <headerFooter>
    <oddHeader>&amp;L&amp;"Arial"&amp;8&amp;K000000INTERNAL&amp;1#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workbookViewId="0">
      <selection activeCell="F26" sqref="F26"/>
    </sheetView>
  </sheetViews>
  <sheetFormatPr defaultRowHeight="14.4"/>
  <cols>
    <col min="1" max="2" width="9.109375" style="1"/>
    <col min="3" max="3" width="16" style="1" customWidth="1"/>
    <col min="4" max="4" width="42.6640625" bestFit="1" customWidth="1"/>
    <col min="8" max="8" width="2.88671875" customWidth="1"/>
    <col min="9" max="11" width="9.109375" style="1"/>
  </cols>
  <sheetData>
    <row r="1" spans="1:12">
      <c r="B1" s="16" t="s">
        <v>38</v>
      </c>
      <c r="C1" s="16">
        <v>9</v>
      </c>
    </row>
    <row r="2" spans="1:12" ht="15" thickBot="1">
      <c r="A2" s="1" t="s">
        <v>36</v>
      </c>
      <c r="B2" s="1" t="s">
        <v>37</v>
      </c>
    </row>
    <row r="3" spans="1:12">
      <c r="C3" s="17" t="str">
        <f ca="1">OFFSET(Sheet1!$E$33,0,$C$1)</f>
        <v>A</v>
      </c>
      <c r="D3" s="18" t="s">
        <v>39</v>
      </c>
      <c r="H3" s="27" t="str">
        <f ca="1">C3</f>
        <v>A</v>
      </c>
      <c r="I3" s="28" t="s">
        <v>49</v>
      </c>
    </row>
    <row r="4" spans="1:12" ht="15" thickBot="1">
      <c r="A4" s="1">
        <v>0</v>
      </c>
      <c r="B4" s="1">
        <v>4</v>
      </c>
      <c r="C4" s="19">
        <f ca="1">OFFSET(Sheet1!$E$33,B4,$C$1+A4)</f>
        <v>363.5</v>
      </c>
      <c r="D4" s="20" t="s">
        <v>40</v>
      </c>
      <c r="H4" s="27"/>
      <c r="I4" s="29">
        <v>0</v>
      </c>
      <c r="J4" s="1">
        <f>I4</f>
        <v>0</v>
      </c>
      <c r="K4" s="1">
        <f>I4</f>
        <v>0</v>
      </c>
    </row>
    <row r="5" spans="1:12">
      <c r="A5" s="1">
        <v>1</v>
      </c>
      <c r="B5" s="1">
        <v>0</v>
      </c>
      <c r="C5" s="21" t="str">
        <f ca="1">OFFSET(Sheet1!$E$33,B5,$C$1+A5)</f>
        <v>Bb</v>
      </c>
      <c r="D5" s="22"/>
      <c r="H5" s="27"/>
      <c r="I5" s="29">
        <v>0</v>
      </c>
      <c r="J5" s="1">
        <f>I5</f>
        <v>0</v>
      </c>
      <c r="K5" s="1">
        <f>I5</f>
        <v>0</v>
      </c>
    </row>
    <row r="6" spans="1:12" ht="15" thickBot="1">
      <c r="A6" s="1">
        <v>1</v>
      </c>
      <c r="B6" s="1">
        <v>4</v>
      </c>
      <c r="C6" s="23">
        <f ca="1">OFFSET(Sheet1!$E$33,B6,$C$1+A6)</f>
        <v>340</v>
      </c>
      <c r="D6" s="24" t="s">
        <v>42</v>
      </c>
      <c r="H6" s="27"/>
      <c r="I6" s="29">
        <v>0</v>
      </c>
      <c r="J6" s="1">
        <f t="shared" ref="J6:J12" si="0">I6</f>
        <v>0</v>
      </c>
      <c r="K6" s="1">
        <f t="shared" ref="K6:K12" si="1">I6</f>
        <v>0</v>
      </c>
    </row>
    <row r="7" spans="1:12">
      <c r="A7" s="1">
        <v>2</v>
      </c>
      <c r="B7" s="1">
        <v>0</v>
      </c>
      <c r="C7" s="21" t="str">
        <f ca="1">OFFSET(Sheet1!$E$33,B7,$C$1+A7)</f>
        <v>H</v>
      </c>
      <c r="D7" s="22"/>
      <c r="H7" s="27"/>
      <c r="I7" s="29">
        <v>0</v>
      </c>
      <c r="J7" s="1">
        <f t="shared" si="0"/>
        <v>0</v>
      </c>
      <c r="K7" s="1">
        <f t="shared" si="1"/>
        <v>0</v>
      </c>
    </row>
    <row r="8" spans="1:12" ht="15" thickBot="1">
      <c r="A8" s="1">
        <v>2</v>
      </c>
      <c r="B8" s="1">
        <v>4</v>
      </c>
      <c r="C8" s="23">
        <f ca="1">OFFSET(Sheet1!$E$33,B8,$C$1+A8)</f>
        <v>319</v>
      </c>
      <c r="D8" s="24" t="s">
        <v>42</v>
      </c>
      <c r="H8" s="27"/>
      <c r="I8" s="29">
        <v>0</v>
      </c>
      <c r="J8" s="1">
        <f t="shared" si="0"/>
        <v>0</v>
      </c>
      <c r="K8" s="1">
        <f t="shared" si="1"/>
        <v>0</v>
      </c>
    </row>
    <row r="9" spans="1:12">
      <c r="A9" s="1">
        <v>3</v>
      </c>
      <c r="B9" s="1">
        <v>0</v>
      </c>
      <c r="C9" s="21" t="str">
        <f ca="1">OFFSET(Sheet1!$E$33,B9,$C$1+A9)</f>
        <v>C</v>
      </c>
      <c r="D9" s="22"/>
      <c r="H9" s="27"/>
      <c r="I9" s="29">
        <v>184</v>
      </c>
      <c r="J9" s="1">
        <f t="shared" si="0"/>
        <v>184</v>
      </c>
      <c r="K9" s="1">
        <f t="shared" si="1"/>
        <v>184</v>
      </c>
    </row>
    <row r="10" spans="1:12" ht="15" thickBot="1">
      <c r="A10" s="1">
        <v>3</v>
      </c>
      <c r="B10" s="1">
        <v>4</v>
      </c>
      <c r="C10" s="23">
        <f ca="1">OFFSET(Sheet1!$E$33,B10,$C$1+A10)</f>
        <v>301</v>
      </c>
      <c r="D10" s="24" t="s">
        <v>42</v>
      </c>
      <c r="G10" s="31">
        <f>I9-I10</f>
        <v>34</v>
      </c>
      <c r="H10" s="27"/>
      <c r="I10" s="29">
        <v>150</v>
      </c>
      <c r="J10" s="1">
        <f t="shared" si="0"/>
        <v>150</v>
      </c>
      <c r="K10" s="1">
        <f t="shared" si="1"/>
        <v>150</v>
      </c>
    </row>
    <row r="11" spans="1:12">
      <c r="A11" s="1">
        <v>4</v>
      </c>
      <c r="B11" s="1">
        <v>0</v>
      </c>
      <c r="C11" s="21" t="str">
        <f ca="1">OFFSET(Sheet1!$E$33,B11,$C$1+A11)</f>
        <v>C#</v>
      </c>
      <c r="D11" s="22"/>
      <c r="G11" s="31">
        <f>I10-I11</f>
        <v>23</v>
      </c>
      <c r="H11" s="27"/>
      <c r="I11" s="29">
        <v>127</v>
      </c>
      <c r="J11" s="1">
        <f t="shared" si="0"/>
        <v>127</v>
      </c>
      <c r="K11" s="1">
        <f t="shared" si="1"/>
        <v>127</v>
      </c>
    </row>
    <row r="12" spans="1:12" ht="15" thickBot="1">
      <c r="A12" s="1">
        <v>4</v>
      </c>
      <c r="B12" s="1">
        <v>4</v>
      </c>
      <c r="C12" s="23">
        <f ca="1">OFFSET(Sheet1!$E$33,B12,$C$1+A12)</f>
        <v>283.2</v>
      </c>
      <c r="D12" s="24" t="s">
        <v>42</v>
      </c>
      <c r="G12" s="31">
        <f>I11-I12</f>
        <v>22</v>
      </c>
      <c r="H12" s="27"/>
      <c r="I12" s="29">
        <v>105</v>
      </c>
      <c r="J12" s="1">
        <f t="shared" si="0"/>
        <v>105</v>
      </c>
      <c r="K12" s="1">
        <f t="shared" si="1"/>
        <v>105</v>
      </c>
    </row>
    <row r="13" spans="1:12">
      <c r="A13" s="1">
        <v>5</v>
      </c>
      <c r="B13" s="1">
        <v>0</v>
      </c>
      <c r="C13" s="21" t="str">
        <f ca="1">OFFSET(Sheet1!$E$33,B13,$C$1+A13)</f>
        <v>D</v>
      </c>
      <c r="D13" s="22"/>
      <c r="G13" s="31">
        <f>I12-I13</f>
        <v>23</v>
      </c>
      <c r="H13" s="27"/>
      <c r="I13" s="29">
        <v>82</v>
      </c>
      <c r="J13" s="1">
        <f>I13</f>
        <v>82</v>
      </c>
      <c r="K13" s="1">
        <f>I13</f>
        <v>82</v>
      </c>
    </row>
    <row r="14" spans="1:12" ht="15" thickBot="1">
      <c r="A14" s="1">
        <v>5</v>
      </c>
      <c r="B14" s="1">
        <v>4</v>
      </c>
      <c r="C14" s="23">
        <f ca="1">OFFSET(Sheet1!$E$33,B14,$C$1+A14)</f>
        <v>265.5</v>
      </c>
      <c r="D14" s="24" t="s">
        <v>42</v>
      </c>
      <c r="H14" s="27"/>
      <c r="I14" s="3"/>
      <c r="J14" s="26"/>
      <c r="K14" s="14"/>
    </row>
    <row r="15" spans="1:12">
      <c r="A15" s="1">
        <v>6</v>
      </c>
      <c r="B15" s="1">
        <v>0</v>
      </c>
      <c r="C15" s="21" t="str">
        <f ca="1">OFFSET(Sheet1!$E$33,B15,$C$1+A15)</f>
        <v>D#</v>
      </c>
      <c r="D15" s="22"/>
      <c r="H15" s="27"/>
      <c r="I15" s="3"/>
      <c r="J15" s="26"/>
      <c r="K15" s="14"/>
    </row>
    <row r="16" spans="1:12" ht="15" thickBot="1">
      <c r="A16" s="1">
        <v>6</v>
      </c>
      <c r="B16" s="1">
        <v>4</v>
      </c>
      <c r="C16" s="23">
        <f ca="1">OFFSET(Sheet1!$E$33,B16,$C$1+A16)</f>
        <v>248</v>
      </c>
      <c r="D16" s="24" t="s">
        <v>42</v>
      </c>
      <c r="H16" s="27" t="str">
        <f ca="1">C23</f>
        <v>G</v>
      </c>
      <c r="I16" s="3">
        <f ca="1">$I$26-C24</f>
        <v>172.5</v>
      </c>
      <c r="J16" s="26">
        <f ca="1">$I$26-C26</f>
        <v>184.3</v>
      </c>
      <c r="K16" s="14">
        <f ca="1">$I$26-C28</f>
        <v>196</v>
      </c>
      <c r="L16">
        <v>10</v>
      </c>
    </row>
    <row r="17" spans="1:12">
      <c r="A17" s="1">
        <v>7</v>
      </c>
      <c r="B17" s="1">
        <v>0</v>
      </c>
      <c r="C17" s="21" t="str">
        <f ca="1">OFFSET(Sheet1!$E$33,B17,$C$1+A17)</f>
        <v>E</v>
      </c>
      <c r="D17" s="22"/>
      <c r="H17" s="27"/>
      <c r="I17" s="3"/>
      <c r="J17" s="26"/>
      <c r="K17" s="14"/>
    </row>
    <row r="18" spans="1:12" ht="15" thickBot="1">
      <c r="A18" s="1">
        <v>7</v>
      </c>
      <c r="B18" s="1">
        <v>4</v>
      </c>
      <c r="C18" s="23">
        <f ca="1">OFFSET(Sheet1!$E$33,B18,$C$1+A18)</f>
        <v>232</v>
      </c>
      <c r="D18" s="24" t="s">
        <v>42</v>
      </c>
      <c r="H18" s="27"/>
      <c r="I18" s="3"/>
      <c r="J18" s="26"/>
      <c r="K18" s="14"/>
    </row>
    <row r="19" spans="1:12">
      <c r="A19" s="1">
        <v>8</v>
      </c>
      <c r="B19" s="1">
        <v>0</v>
      </c>
      <c r="C19" s="21" t="str">
        <f ca="1">OFFSET(Sheet1!$E$33,B19,$C$1+A19)</f>
        <v>F</v>
      </c>
      <c r="D19" s="22"/>
      <c r="H19" s="27" t="str">
        <f ca="1">C17</f>
        <v>E</v>
      </c>
      <c r="I19" s="3">
        <f ca="1">$I$26-C18</f>
        <v>131.5</v>
      </c>
      <c r="J19" s="26">
        <f ca="1">$I$26-C20</f>
        <v>146</v>
      </c>
      <c r="K19" s="14">
        <f ca="1">$I$26-C22</f>
        <v>159.5</v>
      </c>
      <c r="L19">
        <v>7</v>
      </c>
    </row>
    <row r="20" spans="1:12" ht="15" thickBot="1">
      <c r="A20" s="1">
        <v>8</v>
      </c>
      <c r="B20" s="1">
        <v>4</v>
      </c>
      <c r="C20" s="23">
        <f ca="1">OFFSET(Sheet1!$E$33,B20,$C$1+A20)</f>
        <v>217.5</v>
      </c>
      <c r="D20" s="24" t="s">
        <v>42</v>
      </c>
      <c r="H20" s="27" t="str">
        <f ca="1">C15</f>
        <v>D#</v>
      </c>
      <c r="I20" s="3">
        <f ca="1">$I$26-C16</f>
        <v>115.5</v>
      </c>
      <c r="J20" s="26">
        <f ca="1">$I$26-C18</f>
        <v>131.5</v>
      </c>
      <c r="K20" s="14">
        <f ca="1">$I$26-C20</f>
        <v>146</v>
      </c>
      <c r="L20">
        <v>6</v>
      </c>
    </row>
    <row r="21" spans="1:12">
      <c r="A21" s="1">
        <v>9</v>
      </c>
      <c r="B21" s="1">
        <v>0</v>
      </c>
      <c r="C21" s="21" t="str">
        <f ca="1">OFFSET(Sheet1!$E$33,B21,$C$1+A21)</f>
        <v>F#</v>
      </c>
      <c r="D21" s="22"/>
      <c r="H21" s="27" t="str">
        <f ca="1">C13</f>
        <v>D</v>
      </c>
      <c r="I21" s="3">
        <f ca="1">$I$26-C14</f>
        <v>98</v>
      </c>
      <c r="J21" s="26">
        <f ca="1">$I$26-C16</f>
        <v>115.5</v>
      </c>
      <c r="K21" s="14">
        <f ca="1">$I$26-C18</f>
        <v>131.5</v>
      </c>
      <c r="L21">
        <v>5</v>
      </c>
    </row>
    <row r="22" spans="1:12" ht="15" thickBot="1">
      <c r="A22" s="1">
        <v>9</v>
      </c>
      <c r="B22" s="1">
        <v>4</v>
      </c>
      <c r="C22" s="23">
        <f ca="1">OFFSET(Sheet1!$E$33,B22,$C$1+A22)</f>
        <v>204</v>
      </c>
      <c r="D22" s="24" t="s">
        <v>42</v>
      </c>
      <c r="H22" s="27"/>
      <c r="I22" s="3"/>
      <c r="J22" s="26"/>
      <c r="K22" s="14"/>
    </row>
    <row r="23" spans="1:12">
      <c r="A23" s="1">
        <v>10</v>
      </c>
      <c r="B23" s="1">
        <v>0</v>
      </c>
      <c r="C23" s="21" t="str">
        <f ca="1">OFFSET(Sheet1!$E$33,B23,$C$1+A23)</f>
        <v>G</v>
      </c>
      <c r="D23" s="22"/>
      <c r="H23" s="27" t="str">
        <f ca="1">C9</f>
        <v>C</v>
      </c>
      <c r="I23" s="3">
        <f ca="1">$I$26-C10</f>
        <v>62.5</v>
      </c>
      <c r="J23" s="26">
        <f ca="1">$I$26-C12</f>
        <v>80.300000000000011</v>
      </c>
      <c r="K23" s="14">
        <f ca="1">$I$26-C14</f>
        <v>98</v>
      </c>
      <c r="L23">
        <v>3</v>
      </c>
    </row>
    <row r="24" spans="1:12" ht="15" thickBot="1">
      <c r="A24" s="1">
        <v>10</v>
      </c>
      <c r="B24" s="1">
        <v>4</v>
      </c>
      <c r="C24" s="23">
        <f ca="1">OFFSET(Sheet1!$E$33,B24,$C$1+A24)</f>
        <v>191</v>
      </c>
      <c r="D24" s="24" t="s">
        <v>42</v>
      </c>
      <c r="H24" s="27"/>
      <c r="I24" s="3"/>
      <c r="J24" s="26"/>
      <c r="K24" s="14"/>
    </row>
    <row r="25" spans="1:12">
      <c r="A25" s="1">
        <v>11</v>
      </c>
      <c r="B25" s="1">
        <v>0</v>
      </c>
      <c r="C25" s="21" t="str">
        <f ca="1">OFFSET(Sheet1!$E$33,B25,$C$1+A25)</f>
        <v>G#</v>
      </c>
      <c r="D25" s="22"/>
      <c r="H25" s="27"/>
      <c r="I25" s="3"/>
      <c r="J25" s="26"/>
      <c r="K25" s="14"/>
    </row>
    <row r="26" spans="1:12" ht="15" thickBot="1">
      <c r="A26" s="1">
        <v>11</v>
      </c>
      <c r="B26" s="1">
        <v>4</v>
      </c>
      <c r="C26" s="23">
        <f ca="1">OFFSET(Sheet1!$E$33,B26,$C$1+A26)</f>
        <v>179.2</v>
      </c>
      <c r="D26" s="24" t="s">
        <v>42</v>
      </c>
      <c r="H26" s="27" t="str">
        <f ca="1">C3</f>
        <v>A</v>
      </c>
      <c r="I26" s="28">
        <f ca="1">C4</f>
        <v>363.5</v>
      </c>
      <c r="J26" s="28">
        <f ca="1">I26</f>
        <v>363.5</v>
      </c>
      <c r="K26" s="28">
        <f ca="1">I26</f>
        <v>363.5</v>
      </c>
      <c r="L26">
        <f>A4</f>
        <v>0</v>
      </c>
    </row>
    <row r="27" spans="1:12">
      <c r="A27" s="1">
        <v>12</v>
      </c>
      <c r="B27" s="1">
        <v>0</v>
      </c>
      <c r="C27" s="21" t="str">
        <f ca="1">OFFSET(Sheet1!$E$33,B27,$C$1+A27)</f>
        <v>A</v>
      </c>
      <c r="D27" s="22"/>
      <c r="H27" s="27"/>
      <c r="I27" s="1">
        <v>0</v>
      </c>
      <c r="J27" s="1">
        <v>0</v>
      </c>
      <c r="K27" s="1">
        <v>0</v>
      </c>
    </row>
    <row r="28" spans="1:12" ht="15" thickBot="1">
      <c r="A28" s="1">
        <v>12</v>
      </c>
      <c r="B28" s="1">
        <v>4</v>
      </c>
      <c r="C28" s="23">
        <f ca="1">OFFSET(Sheet1!$E$33,B28,$C$1+A28)</f>
        <v>167.5</v>
      </c>
      <c r="D28" s="24" t="s">
        <v>42</v>
      </c>
      <c r="H28" s="27"/>
    </row>
    <row r="29" spans="1:12">
      <c r="A29" s="1">
        <v>13</v>
      </c>
      <c r="B29" s="1">
        <v>0</v>
      </c>
      <c r="C29" s="21" t="str">
        <f ca="1">OFFSET(Sheet1!$E$33,B29,$C$1+A29)</f>
        <v>Bb</v>
      </c>
      <c r="D29" s="22"/>
      <c r="H29" s="27"/>
    </row>
    <row r="30" spans="1:12" ht="15" thickBot="1">
      <c r="A30" s="1">
        <v>13</v>
      </c>
      <c r="B30" s="1">
        <v>4</v>
      </c>
      <c r="C30" s="23">
        <f ca="1">OFFSET(Sheet1!$E$33,B30,$C$1+A30)</f>
        <v>155.6</v>
      </c>
      <c r="D30" s="24" t="s">
        <v>42</v>
      </c>
      <c r="H30" s="27"/>
    </row>
  </sheetData>
  <pageMargins left="0.7" right="0.7" top="0.78740157499999996" bottom="0.78740157499999996" header="0.3" footer="0.3"/>
  <pageSetup paperSize="9" orientation="portrait" r:id="rId1"/>
  <headerFooter>
    <oddHeader>&amp;L&amp;"Arial"&amp;8&amp;K000000INTERNAL&amp;1#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0"/>
  <sheetViews>
    <sheetView workbookViewId="0">
      <selection activeCell="G22" sqref="G22"/>
    </sheetView>
  </sheetViews>
  <sheetFormatPr defaultRowHeight="14.4"/>
  <cols>
    <col min="1" max="2" width="9.109375" style="1"/>
    <col min="3" max="3" width="16" style="1" customWidth="1"/>
    <col min="4" max="4" width="42.6640625" bestFit="1" customWidth="1"/>
    <col min="8" max="8" width="2.88671875" customWidth="1"/>
    <col min="9" max="11" width="9.109375" style="1"/>
  </cols>
  <sheetData>
    <row r="1" spans="1:12">
      <c r="B1" s="16" t="s">
        <v>38</v>
      </c>
      <c r="C1" s="16">
        <v>14</v>
      </c>
    </row>
    <row r="2" spans="1:12" ht="15" thickBot="1">
      <c r="A2" s="1" t="s">
        <v>36</v>
      </c>
      <c r="B2" s="1" t="s">
        <v>37</v>
      </c>
    </row>
    <row r="3" spans="1:12">
      <c r="C3" s="17" t="str">
        <f ca="1">OFFSET(Sheet1!$E$33,0,$C$1)</f>
        <v>D</v>
      </c>
      <c r="D3" s="18" t="s">
        <v>39</v>
      </c>
      <c r="H3" s="27" t="str">
        <f ca="1">C3</f>
        <v>D</v>
      </c>
      <c r="I3" s="28" t="s">
        <v>49</v>
      </c>
    </row>
    <row r="4" spans="1:12" ht="15" thickBot="1">
      <c r="A4" s="1">
        <v>0</v>
      </c>
      <c r="B4" s="1">
        <v>4</v>
      </c>
      <c r="C4" s="19">
        <f ca="1">OFFSET(Sheet1!$E$33,B4,$C$1+A4)</f>
        <v>265.5</v>
      </c>
      <c r="D4" s="20" t="s">
        <v>40</v>
      </c>
      <c r="H4" s="27"/>
      <c r="I4" s="29">
        <v>0</v>
      </c>
      <c r="J4" s="1">
        <f>I4</f>
        <v>0</v>
      </c>
      <c r="K4" s="1">
        <f>I4</f>
        <v>0</v>
      </c>
    </row>
    <row r="5" spans="1:12">
      <c r="A5" s="1">
        <v>1</v>
      </c>
      <c r="B5" s="1">
        <v>0</v>
      </c>
      <c r="C5" s="21" t="str">
        <f ca="1">OFFSET(Sheet1!$E$33,B5,$C$1+A5)</f>
        <v>D#</v>
      </c>
      <c r="D5" s="22"/>
      <c r="H5" s="27"/>
      <c r="I5" s="29">
        <v>0</v>
      </c>
      <c r="J5" s="1">
        <f>I5</f>
        <v>0</v>
      </c>
      <c r="K5" s="1">
        <f>I5</f>
        <v>0</v>
      </c>
    </row>
    <row r="6" spans="1:12" ht="15" thickBot="1">
      <c r="A6" s="1">
        <v>1</v>
      </c>
      <c r="B6" s="1">
        <v>4</v>
      </c>
      <c r="C6" s="23">
        <f ca="1">OFFSET(Sheet1!$E$33,B6,$C$1+A6)</f>
        <v>248</v>
      </c>
      <c r="D6" s="24" t="s">
        <v>42</v>
      </c>
      <c r="H6" s="27"/>
      <c r="I6" s="29">
        <v>0</v>
      </c>
      <c r="J6" s="1">
        <f t="shared" ref="J6:J12" si="0">I6</f>
        <v>0</v>
      </c>
      <c r="K6" s="1">
        <f t="shared" ref="K6:K12" si="1">I6</f>
        <v>0</v>
      </c>
    </row>
    <row r="7" spans="1:12">
      <c r="A7" s="1">
        <v>2</v>
      </c>
      <c r="B7" s="1">
        <v>0</v>
      </c>
      <c r="C7" s="21" t="str">
        <f ca="1">OFFSET(Sheet1!$E$33,B7,$C$1+A7)</f>
        <v>E</v>
      </c>
      <c r="D7" s="22"/>
      <c r="H7" s="27"/>
      <c r="I7" s="29">
        <v>0</v>
      </c>
      <c r="J7" s="1">
        <f t="shared" si="0"/>
        <v>0</v>
      </c>
      <c r="K7" s="1">
        <f t="shared" si="1"/>
        <v>0</v>
      </c>
    </row>
    <row r="8" spans="1:12" ht="15" thickBot="1">
      <c r="A8" s="1">
        <v>2</v>
      </c>
      <c r="B8" s="1">
        <v>4</v>
      </c>
      <c r="C8" s="23">
        <f ca="1">OFFSET(Sheet1!$E$33,B8,$C$1+A8)</f>
        <v>232</v>
      </c>
      <c r="D8" s="24" t="s">
        <v>42</v>
      </c>
      <c r="H8" s="27"/>
      <c r="I8" s="29">
        <v>0</v>
      </c>
      <c r="J8" s="1">
        <f t="shared" si="0"/>
        <v>0</v>
      </c>
      <c r="K8" s="1">
        <f t="shared" si="1"/>
        <v>0</v>
      </c>
    </row>
    <row r="9" spans="1:12">
      <c r="A9" s="1">
        <v>3</v>
      </c>
      <c r="B9" s="1">
        <v>0</v>
      </c>
      <c r="C9" s="21" t="str">
        <f ca="1">OFFSET(Sheet1!$E$33,B9,$C$1+A9)</f>
        <v>F</v>
      </c>
      <c r="D9" s="22"/>
      <c r="H9" s="27"/>
      <c r="I9" s="29">
        <v>180</v>
      </c>
      <c r="J9" s="1">
        <f t="shared" si="0"/>
        <v>180</v>
      </c>
      <c r="K9" s="1">
        <f t="shared" si="1"/>
        <v>180</v>
      </c>
    </row>
    <row r="10" spans="1:12" ht="15" thickBot="1">
      <c r="A10" s="1">
        <v>3</v>
      </c>
      <c r="B10" s="1">
        <v>4</v>
      </c>
      <c r="C10" s="23">
        <f ca="1">OFFSET(Sheet1!$E$33,B10,$C$1+A10)</f>
        <v>217.5</v>
      </c>
      <c r="D10" s="24" t="s">
        <v>42</v>
      </c>
      <c r="G10" s="31">
        <f>I9-I10</f>
        <v>29</v>
      </c>
      <c r="H10" s="27"/>
      <c r="I10" s="29">
        <v>151</v>
      </c>
      <c r="J10" s="1">
        <f t="shared" si="0"/>
        <v>151</v>
      </c>
      <c r="K10" s="1">
        <f t="shared" si="1"/>
        <v>151</v>
      </c>
    </row>
    <row r="11" spans="1:12">
      <c r="A11" s="1">
        <v>4</v>
      </c>
      <c r="B11" s="1">
        <v>0</v>
      </c>
      <c r="C11" s="21" t="str">
        <f ca="1">OFFSET(Sheet1!$E$33,B11,$C$1+A11)</f>
        <v>F#</v>
      </c>
      <c r="D11" s="22"/>
      <c r="G11" s="31">
        <f>I10-I11</f>
        <v>51</v>
      </c>
      <c r="H11" s="27"/>
      <c r="I11" s="29">
        <v>100</v>
      </c>
      <c r="J11" s="1">
        <f t="shared" si="0"/>
        <v>100</v>
      </c>
      <c r="K11" s="1">
        <f t="shared" si="1"/>
        <v>100</v>
      </c>
    </row>
    <row r="12" spans="1:12" ht="15" thickBot="1">
      <c r="A12" s="1">
        <v>4</v>
      </c>
      <c r="B12" s="1">
        <v>4</v>
      </c>
      <c r="C12" s="23">
        <f ca="1">OFFSET(Sheet1!$E$33,B12,$C$1+A12)</f>
        <v>204</v>
      </c>
      <c r="D12" s="24" t="s">
        <v>42</v>
      </c>
      <c r="G12" s="31">
        <f>I11-I12</f>
        <v>22</v>
      </c>
      <c r="H12" s="27"/>
      <c r="I12" s="29">
        <v>78</v>
      </c>
      <c r="J12" s="1">
        <f t="shared" si="0"/>
        <v>78</v>
      </c>
      <c r="K12" s="1">
        <f t="shared" si="1"/>
        <v>78</v>
      </c>
    </row>
    <row r="13" spans="1:12">
      <c r="A13" s="1">
        <v>5</v>
      </c>
      <c r="B13" s="1">
        <v>0</v>
      </c>
      <c r="C13" s="21" t="str">
        <f ca="1">OFFSET(Sheet1!$E$33,B13,$C$1+A13)</f>
        <v>G</v>
      </c>
      <c r="D13" s="22"/>
      <c r="G13" s="31">
        <f>I12-I13</f>
        <v>25</v>
      </c>
      <c r="H13" s="27"/>
      <c r="I13" s="29">
        <v>53</v>
      </c>
      <c r="J13" s="1">
        <f>I13</f>
        <v>53</v>
      </c>
      <c r="K13" s="1">
        <f>I13</f>
        <v>53</v>
      </c>
    </row>
    <row r="14" spans="1:12" ht="15" thickBot="1">
      <c r="A14" s="1">
        <v>5</v>
      </c>
      <c r="B14" s="1">
        <v>4</v>
      </c>
      <c r="C14" s="23">
        <f ca="1">OFFSET(Sheet1!$E$33,B14,$C$1+A14)</f>
        <v>191</v>
      </c>
      <c r="D14" s="24" t="s">
        <v>42</v>
      </c>
      <c r="H14" s="27"/>
      <c r="I14" s="3"/>
      <c r="J14" s="26"/>
      <c r="K14" s="14"/>
    </row>
    <row r="15" spans="1:12">
      <c r="A15" s="1">
        <v>6</v>
      </c>
      <c r="B15" s="1">
        <v>0</v>
      </c>
      <c r="C15" s="21" t="str">
        <f ca="1">OFFSET(Sheet1!$E$33,B15,$C$1+A15)</f>
        <v>G#</v>
      </c>
      <c r="D15" s="22"/>
      <c r="H15" s="27" t="str">
        <f ca="1">C25</f>
        <v>C#</v>
      </c>
      <c r="I15" s="3">
        <f ca="1">$I$26-C26</f>
        <v>140.47674418604652</v>
      </c>
      <c r="J15" s="26">
        <f ca="1">$I$26-C28</f>
        <v>149.30738307253392</v>
      </c>
      <c r="K15" s="14">
        <f ca="1">$I$26-C30</f>
        <v>157.56445245939057</v>
      </c>
      <c r="L15">
        <v>11</v>
      </c>
    </row>
    <row r="16" spans="1:12" ht="15" thickBot="1">
      <c r="A16" s="1">
        <v>6</v>
      </c>
      <c r="B16" s="1">
        <v>4</v>
      </c>
      <c r="C16" s="23">
        <f ca="1">OFFSET(Sheet1!$E$33,B16,$C$1+A16)</f>
        <v>179.2</v>
      </c>
      <c r="D16" s="24" t="s">
        <v>42</v>
      </c>
      <c r="H16" s="27" t="str">
        <f ca="1">C23</f>
        <v>C</v>
      </c>
      <c r="I16" s="3">
        <f ca="1">$I$26-C24</f>
        <v>131.1</v>
      </c>
      <c r="J16" s="26">
        <f ca="1">$I$26-C26</f>
        <v>140.47674418604652</v>
      </c>
      <c r="K16" s="14">
        <f ca="1">$I$26-C28</f>
        <v>149.30738307253392</v>
      </c>
      <c r="L16">
        <v>10</v>
      </c>
    </row>
    <row r="17" spans="1:12">
      <c r="A17" s="1">
        <v>7</v>
      </c>
      <c r="B17" s="1">
        <v>0</v>
      </c>
      <c r="C17" s="21" t="str">
        <f ca="1">OFFSET(Sheet1!$E$33,B17,$C$1+A17)</f>
        <v>A</v>
      </c>
      <c r="D17" s="22"/>
      <c r="H17" s="27"/>
      <c r="I17" s="3"/>
      <c r="J17" s="26"/>
      <c r="K17" s="14"/>
    </row>
    <row r="18" spans="1:12" ht="15" thickBot="1">
      <c r="A18" s="1">
        <v>7</v>
      </c>
      <c r="B18" s="1">
        <v>4</v>
      </c>
      <c r="C18" s="23">
        <f ca="1">OFFSET(Sheet1!$E$33,B18,$C$1+A18)</f>
        <v>167.5</v>
      </c>
      <c r="D18" s="24" t="s">
        <v>42</v>
      </c>
      <c r="H18" s="27"/>
      <c r="I18" s="3"/>
      <c r="J18" s="26"/>
      <c r="K18" s="14"/>
    </row>
    <row r="19" spans="1:12">
      <c r="A19" s="1">
        <v>8</v>
      </c>
      <c r="B19" s="1">
        <v>0</v>
      </c>
      <c r="C19" s="21" t="str">
        <f ca="1">OFFSET(Sheet1!$E$33,B19,$C$1+A19)</f>
        <v>Bb</v>
      </c>
      <c r="D19" s="22"/>
      <c r="H19" s="27" t="str">
        <f ca="1">C17</f>
        <v>A</v>
      </c>
      <c r="I19" s="3">
        <f ca="1">$I$26-C18</f>
        <v>98</v>
      </c>
      <c r="J19" s="26">
        <f ca="1">$I$26-C20</f>
        <v>109.9</v>
      </c>
      <c r="K19" s="14">
        <f ca="1">$I$26-C22</f>
        <v>121</v>
      </c>
      <c r="L19">
        <v>7</v>
      </c>
    </row>
    <row r="20" spans="1:12" ht="15" thickBot="1">
      <c r="A20" s="1">
        <v>8</v>
      </c>
      <c r="B20" s="1">
        <v>4</v>
      </c>
      <c r="C20" s="23">
        <f ca="1">OFFSET(Sheet1!$E$33,B20,$C$1+A20)</f>
        <v>155.6</v>
      </c>
      <c r="D20" s="24" t="s">
        <v>42</v>
      </c>
      <c r="H20" s="27" t="str">
        <f ca="1">C15</f>
        <v>G#</v>
      </c>
      <c r="I20" s="3">
        <f ca="1">$I$26-C16</f>
        <v>86.300000000000011</v>
      </c>
      <c r="J20" s="26">
        <f ca="1">$I$26-C18</f>
        <v>98</v>
      </c>
      <c r="K20" s="14">
        <f ca="1">$I$26-C20</f>
        <v>109.9</v>
      </c>
      <c r="L20">
        <v>6</v>
      </c>
    </row>
    <row r="21" spans="1:12">
      <c r="A21" s="1">
        <v>9</v>
      </c>
      <c r="B21" s="1">
        <v>0</v>
      </c>
      <c r="C21" s="21" t="str">
        <f ca="1">OFFSET(Sheet1!$E$33,B21,$C$1+A21)</f>
        <v>H</v>
      </c>
      <c r="D21" s="22"/>
      <c r="H21" s="27" t="str">
        <f ca="1">C13</f>
        <v>G</v>
      </c>
      <c r="I21" s="3">
        <f ca="1">$I$26-C14</f>
        <v>74.5</v>
      </c>
      <c r="J21" s="26">
        <f ca="1">$I$26-C16</f>
        <v>86.300000000000011</v>
      </c>
      <c r="K21" s="14">
        <f ca="1">$I$26-C18</f>
        <v>98</v>
      </c>
      <c r="L21">
        <v>5</v>
      </c>
    </row>
    <row r="22" spans="1:12" ht="15" thickBot="1">
      <c r="A22" s="1">
        <v>9</v>
      </c>
      <c r="B22" s="1">
        <v>4</v>
      </c>
      <c r="C22" s="23">
        <f ca="1">OFFSET(Sheet1!$E$33,B22,$C$1+A22)</f>
        <v>144.5</v>
      </c>
      <c r="D22" s="24" t="s">
        <v>42</v>
      </c>
      <c r="H22" s="27"/>
      <c r="I22" s="3"/>
      <c r="J22" s="26"/>
      <c r="K22" s="14"/>
    </row>
    <row r="23" spans="1:12">
      <c r="A23" s="1">
        <v>10</v>
      </c>
      <c r="B23" s="1">
        <v>0</v>
      </c>
      <c r="C23" s="21" t="str">
        <f ca="1">OFFSET(Sheet1!$E$33,B23,$C$1+A23)</f>
        <v>C</v>
      </c>
      <c r="D23" s="22"/>
      <c r="H23" s="27" t="str">
        <f ca="1">C9</f>
        <v>F</v>
      </c>
      <c r="I23" s="3">
        <f ca="1">$I$26-C10</f>
        <v>48</v>
      </c>
      <c r="J23" s="26">
        <f ca="1">$I$26-C12</f>
        <v>61.5</v>
      </c>
      <c r="K23" s="14">
        <f ca="1">$I$26-C14</f>
        <v>74.5</v>
      </c>
      <c r="L23">
        <v>3</v>
      </c>
    </row>
    <row r="24" spans="1:12" ht="15" thickBot="1">
      <c r="A24" s="1">
        <v>10</v>
      </c>
      <c r="B24" s="1">
        <v>4</v>
      </c>
      <c r="C24" s="23">
        <f ca="1">OFFSET(Sheet1!$E$33,B24,$C$1+A24)</f>
        <v>134.4</v>
      </c>
      <c r="D24" s="24" t="s">
        <v>42</v>
      </c>
      <c r="H24" s="27"/>
      <c r="I24" s="3"/>
      <c r="J24" s="26"/>
      <c r="K24" s="14"/>
    </row>
    <row r="25" spans="1:12">
      <c r="A25" s="1">
        <v>11</v>
      </c>
      <c r="B25" s="1">
        <v>0</v>
      </c>
      <c r="C25" s="21" t="str">
        <f ca="1">OFFSET(Sheet1!$E$33,B25,$C$1+A25)</f>
        <v>C#</v>
      </c>
      <c r="D25" s="22"/>
      <c r="H25" s="27"/>
      <c r="I25" s="3"/>
      <c r="J25" s="26"/>
      <c r="K25" s="14"/>
    </row>
    <row r="26" spans="1:12" ht="15" thickBot="1">
      <c r="A26" s="1">
        <v>11</v>
      </c>
      <c r="B26" s="1">
        <v>4</v>
      </c>
      <c r="C26" s="23">
        <f ca="1">OFFSET(Sheet1!$E$33,B26,$C$1+A26)</f>
        <v>125.0232558139535</v>
      </c>
      <c r="D26" s="24" t="s">
        <v>42</v>
      </c>
      <c r="H26" s="27" t="str">
        <f ca="1">C3</f>
        <v>D</v>
      </c>
      <c r="I26" s="28">
        <f ca="1">C4</f>
        <v>265.5</v>
      </c>
      <c r="J26" s="28">
        <f ca="1">I26</f>
        <v>265.5</v>
      </c>
      <c r="K26" s="28">
        <f ca="1">I26</f>
        <v>265.5</v>
      </c>
      <c r="L26">
        <f>A4</f>
        <v>0</v>
      </c>
    </row>
    <row r="27" spans="1:12">
      <c r="A27" s="1">
        <v>12</v>
      </c>
      <c r="B27" s="1">
        <v>0</v>
      </c>
      <c r="C27" s="21" t="str">
        <f ca="1">OFFSET(Sheet1!$E$33,B27,$C$1+A27)</f>
        <v>D</v>
      </c>
      <c r="D27" s="22"/>
      <c r="H27" s="27"/>
      <c r="I27" s="1">
        <v>0</v>
      </c>
      <c r="J27" s="1">
        <v>0</v>
      </c>
      <c r="K27" s="1">
        <v>0</v>
      </c>
    </row>
    <row r="28" spans="1:12" ht="15" thickBot="1">
      <c r="A28" s="1">
        <v>12</v>
      </c>
      <c r="B28" s="1">
        <v>4</v>
      </c>
      <c r="C28" s="23">
        <f ca="1">OFFSET(Sheet1!$E$33,B28,$C$1+A28)</f>
        <v>116.19261692746606</v>
      </c>
      <c r="D28" s="24" t="s">
        <v>42</v>
      </c>
      <c r="H28" s="27"/>
    </row>
    <row r="29" spans="1:12">
      <c r="A29" s="1">
        <v>13</v>
      </c>
      <c r="B29" s="1">
        <v>0</v>
      </c>
      <c r="C29" s="21" t="str">
        <f ca="1">OFFSET(Sheet1!$E$33,B29,$C$1+A29)</f>
        <v>D#</v>
      </c>
      <c r="D29" s="22"/>
      <c r="H29" s="27"/>
    </row>
    <row r="30" spans="1:12" ht="15" thickBot="1">
      <c r="A30" s="1">
        <v>13</v>
      </c>
      <c r="B30" s="1">
        <v>4</v>
      </c>
      <c r="C30" s="23">
        <f ca="1">OFFSET(Sheet1!$E$33,B30,$C$1+A30)</f>
        <v>107.93554754060943</v>
      </c>
      <c r="D30" s="24" t="s">
        <v>42</v>
      </c>
      <c r="H30" s="27"/>
    </row>
  </sheetData>
  <pageMargins left="0.7" right="0.7" top="0.78740157499999996" bottom="0.78740157499999996" header="0.3" footer="0.3"/>
  <pageSetup paperSize="9" orientation="portrait" r:id="rId1"/>
  <headerFooter>
    <oddHeader>&amp;L&amp;"Arial"&amp;8&amp;K000000INTERNAL&amp;1#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0"/>
  <sheetViews>
    <sheetView workbookViewId="0">
      <selection activeCell="K33" sqref="K33"/>
    </sheetView>
  </sheetViews>
  <sheetFormatPr defaultRowHeight="14.4"/>
  <cols>
    <col min="1" max="2" width="9.109375" style="1"/>
    <col min="3" max="3" width="16" style="1" customWidth="1"/>
    <col min="4" max="4" width="42.6640625" bestFit="1" customWidth="1"/>
    <col min="8" max="8" width="2.88671875" customWidth="1"/>
    <col min="9" max="11" width="9.109375" style="1"/>
  </cols>
  <sheetData>
    <row r="1" spans="1:12">
      <c r="B1" s="16" t="s">
        <v>38</v>
      </c>
      <c r="C1" s="16">
        <v>12</v>
      </c>
    </row>
    <row r="2" spans="1:12" ht="15" thickBot="1">
      <c r="A2" s="1" t="s">
        <v>36</v>
      </c>
      <c r="B2" s="1" t="s">
        <v>37</v>
      </c>
    </row>
    <row r="3" spans="1:12">
      <c r="C3" s="17" t="str">
        <f ca="1">OFFSET(Sheet1!$E$33,0,$C$1)</f>
        <v>C</v>
      </c>
      <c r="D3" s="18" t="s">
        <v>39</v>
      </c>
      <c r="H3" s="27" t="str">
        <f ca="1">C3</f>
        <v>C</v>
      </c>
      <c r="I3" s="28" t="s">
        <v>43</v>
      </c>
    </row>
    <row r="4" spans="1:12" ht="15" thickBot="1">
      <c r="A4" s="1">
        <v>0</v>
      </c>
      <c r="B4" s="1">
        <v>4</v>
      </c>
      <c r="C4" s="19">
        <f ca="1">OFFSET(Sheet1!$E$33,B4,$C$1+A4)</f>
        <v>301</v>
      </c>
      <c r="D4" s="20" t="s">
        <v>40</v>
      </c>
      <c r="G4" s="30">
        <f>I4</f>
        <v>170</v>
      </c>
      <c r="H4" s="27"/>
      <c r="I4" s="29">
        <v>170</v>
      </c>
      <c r="J4" s="1">
        <f>I4</f>
        <v>170</v>
      </c>
      <c r="K4" s="1">
        <f>I4</f>
        <v>170</v>
      </c>
    </row>
    <row r="5" spans="1:12">
      <c r="A5" s="1">
        <v>1</v>
      </c>
      <c r="B5" s="1">
        <v>0</v>
      </c>
      <c r="C5" s="21" t="str">
        <f ca="1">OFFSET(Sheet1!$E$33,B5,$C$1+A5)</f>
        <v>C#</v>
      </c>
      <c r="D5" s="22"/>
      <c r="G5" s="30">
        <f>I4-I5</f>
        <v>18</v>
      </c>
      <c r="H5" s="27"/>
      <c r="I5" s="29">
        <v>152</v>
      </c>
      <c r="J5" s="1">
        <f>I5</f>
        <v>152</v>
      </c>
      <c r="K5" s="1">
        <f>I5</f>
        <v>152</v>
      </c>
    </row>
    <row r="6" spans="1:12" ht="15" thickBot="1">
      <c r="A6" s="1">
        <v>1</v>
      </c>
      <c r="B6" s="1">
        <v>4</v>
      </c>
      <c r="C6" s="23">
        <f ca="1">OFFSET(Sheet1!$E$33,B6,$C$1+A6)</f>
        <v>283.2</v>
      </c>
      <c r="D6" s="24" t="s">
        <v>42</v>
      </c>
      <c r="G6" s="30"/>
      <c r="H6" s="27"/>
    </row>
    <row r="7" spans="1:12">
      <c r="A7" s="1">
        <v>2</v>
      </c>
      <c r="B7" s="1">
        <v>0</v>
      </c>
      <c r="C7" s="21" t="str">
        <f ca="1">OFFSET(Sheet1!$E$33,B7,$C$1+A7)</f>
        <v>D</v>
      </c>
      <c r="D7" s="22"/>
      <c r="G7" s="30">
        <f>I5-I7</f>
        <v>18</v>
      </c>
      <c r="H7" s="27"/>
      <c r="I7" s="29">
        <v>134</v>
      </c>
      <c r="J7" s="1">
        <f>I7</f>
        <v>134</v>
      </c>
      <c r="K7" s="1">
        <f>I7</f>
        <v>134</v>
      </c>
    </row>
    <row r="8" spans="1:12" ht="15" thickBot="1">
      <c r="A8" s="1">
        <v>2</v>
      </c>
      <c r="B8" s="1">
        <v>4</v>
      </c>
      <c r="C8" s="23">
        <f ca="1">OFFSET(Sheet1!$E$33,B8,$C$1+A8)</f>
        <v>265.5</v>
      </c>
      <c r="D8" s="24" t="s">
        <v>42</v>
      </c>
      <c r="G8" s="30">
        <f>I7-I8</f>
        <v>20</v>
      </c>
      <c r="H8" s="27"/>
      <c r="I8" s="29">
        <v>114</v>
      </c>
      <c r="J8" s="1">
        <f>I8</f>
        <v>114</v>
      </c>
      <c r="K8" s="1">
        <f>I8</f>
        <v>114</v>
      </c>
    </row>
    <row r="9" spans="1:12">
      <c r="A9" s="1">
        <v>3</v>
      </c>
      <c r="B9" s="1">
        <v>0</v>
      </c>
      <c r="C9" s="21" t="str">
        <f ca="1">OFFSET(Sheet1!$E$33,B9,$C$1+A9)</f>
        <v>D#</v>
      </c>
      <c r="D9" s="22"/>
      <c r="G9" s="30"/>
      <c r="H9" s="27"/>
    </row>
    <row r="10" spans="1:12" ht="15" thickBot="1">
      <c r="A10" s="1">
        <v>3</v>
      </c>
      <c r="B10" s="1">
        <v>4</v>
      </c>
      <c r="C10" s="23">
        <f ca="1">OFFSET(Sheet1!$E$33,B10,$C$1+A10)</f>
        <v>248</v>
      </c>
      <c r="D10" s="24" t="s">
        <v>42</v>
      </c>
      <c r="G10" s="30">
        <f>I8-I10</f>
        <v>20</v>
      </c>
      <c r="H10" s="27"/>
      <c r="I10" s="29">
        <v>94</v>
      </c>
      <c r="J10" s="1">
        <f>I10</f>
        <v>94</v>
      </c>
      <c r="K10" s="1">
        <f>I10</f>
        <v>94</v>
      </c>
    </row>
    <row r="11" spans="1:12">
      <c r="A11" s="1">
        <v>4</v>
      </c>
      <c r="B11" s="1">
        <v>0</v>
      </c>
      <c r="C11" s="21" t="str">
        <f ca="1">OFFSET(Sheet1!$E$33,B11,$C$1+A11)</f>
        <v>E</v>
      </c>
      <c r="D11" s="22"/>
      <c r="G11" s="30">
        <f>I10-I11</f>
        <v>21</v>
      </c>
      <c r="H11" s="27"/>
      <c r="I11" s="29">
        <v>73</v>
      </c>
      <c r="J11" s="1">
        <f>I11</f>
        <v>73</v>
      </c>
      <c r="K11" s="1">
        <f>I11</f>
        <v>73</v>
      </c>
    </row>
    <row r="12" spans="1:12" ht="15" thickBot="1">
      <c r="A12" s="1">
        <v>4</v>
      </c>
      <c r="B12" s="1">
        <v>4</v>
      </c>
      <c r="C12" s="23">
        <f ca="1">OFFSET(Sheet1!$E$33,B12,$C$1+A12)</f>
        <v>232</v>
      </c>
      <c r="D12" s="24" t="s">
        <v>42</v>
      </c>
      <c r="G12" s="30"/>
      <c r="H12" s="27"/>
    </row>
    <row r="13" spans="1:12">
      <c r="A13" s="1">
        <v>5</v>
      </c>
      <c r="B13" s="1">
        <v>0</v>
      </c>
      <c r="C13" s="21" t="str">
        <f ca="1">OFFSET(Sheet1!$E$33,B13,$C$1+A13)</f>
        <v>F</v>
      </c>
      <c r="D13" s="22"/>
      <c r="G13" s="30">
        <f>I11-I13</f>
        <v>33</v>
      </c>
      <c r="H13" s="27"/>
      <c r="I13" s="29">
        <v>40</v>
      </c>
      <c r="J13" s="1">
        <f>I13</f>
        <v>40</v>
      </c>
      <c r="K13" s="1">
        <f>I13</f>
        <v>40</v>
      </c>
    </row>
    <row r="14" spans="1:12" ht="15" thickBot="1">
      <c r="A14" s="1">
        <v>5</v>
      </c>
      <c r="B14" s="1">
        <v>4</v>
      </c>
      <c r="C14" s="23">
        <f ca="1">OFFSET(Sheet1!$E$33,B14,$C$1+A14)</f>
        <v>217.5</v>
      </c>
      <c r="D14" s="24" t="s">
        <v>42</v>
      </c>
      <c r="H14" s="27"/>
      <c r="I14" s="3"/>
      <c r="J14" s="26"/>
      <c r="K14" s="14"/>
    </row>
    <row r="15" spans="1:12">
      <c r="A15" s="1">
        <v>6</v>
      </c>
      <c r="B15" s="1">
        <v>0</v>
      </c>
      <c r="C15" s="21" t="str">
        <f ca="1">OFFSET(Sheet1!$E$33,B15,$C$1+A15)</f>
        <v>F#</v>
      </c>
      <c r="D15" s="22"/>
      <c r="H15" s="27" t="str">
        <f ca="1">C25</f>
        <v>H</v>
      </c>
      <c r="I15" s="3">
        <f ca="1">$I$26-C26</f>
        <v>156.5</v>
      </c>
      <c r="J15" s="26">
        <f ca="1">$I$26-C28</f>
        <v>166.6</v>
      </c>
      <c r="K15" s="14">
        <f ca="1">$I$26-C30</f>
        <v>175.97674418604652</v>
      </c>
      <c r="L15">
        <v>11</v>
      </c>
    </row>
    <row r="16" spans="1:12" ht="15" thickBot="1">
      <c r="A16" s="1">
        <v>6</v>
      </c>
      <c r="B16" s="1">
        <v>4</v>
      </c>
      <c r="C16" s="23">
        <f ca="1">OFFSET(Sheet1!$E$33,B16,$C$1+A16)</f>
        <v>204</v>
      </c>
      <c r="D16" s="24" t="s">
        <v>42</v>
      </c>
      <c r="H16" s="27" t="str">
        <f ca="1">C23</f>
        <v>Bb</v>
      </c>
      <c r="I16" s="3">
        <f ca="1">$I$26-C24</f>
        <v>145.4</v>
      </c>
      <c r="J16" s="26">
        <f ca="1">$I$26-C26</f>
        <v>156.5</v>
      </c>
      <c r="K16" s="14">
        <f ca="1">$I$26-C28</f>
        <v>166.6</v>
      </c>
      <c r="L16">
        <v>10</v>
      </c>
    </row>
    <row r="17" spans="1:12">
      <c r="A17" s="1">
        <v>7</v>
      </c>
      <c r="B17" s="1">
        <v>0</v>
      </c>
      <c r="C17" s="21" t="str">
        <f ca="1">OFFSET(Sheet1!$E$33,B17,$C$1+A17)</f>
        <v>G</v>
      </c>
      <c r="D17" s="22"/>
      <c r="H17" s="27"/>
      <c r="I17" s="3"/>
      <c r="J17" s="26"/>
      <c r="K17" s="14"/>
    </row>
    <row r="18" spans="1:12" ht="15" thickBot="1">
      <c r="A18" s="1">
        <v>7</v>
      </c>
      <c r="B18" s="1">
        <v>4</v>
      </c>
      <c r="C18" s="23">
        <f ca="1">OFFSET(Sheet1!$E$33,B18,$C$1+A18)</f>
        <v>191</v>
      </c>
      <c r="D18" s="24" t="s">
        <v>42</v>
      </c>
      <c r="H18" s="27" t="str">
        <f ca="1">C19</f>
        <v>G#</v>
      </c>
      <c r="I18" s="3">
        <f ca="1">$I$26-C20</f>
        <v>121.80000000000001</v>
      </c>
      <c r="J18" s="26">
        <f ca="1">$I$26-C22</f>
        <v>133.5</v>
      </c>
      <c r="K18" s="14">
        <f ca="1">$I$26-C24</f>
        <v>145.4</v>
      </c>
      <c r="L18">
        <v>8</v>
      </c>
    </row>
    <row r="19" spans="1:12">
      <c r="A19" s="1">
        <v>8</v>
      </c>
      <c r="B19" s="1">
        <v>0</v>
      </c>
      <c r="C19" s="21" t="str">
        <f ca="1">OFFSET(Sheet1!$E$33,B19,$C$1+A19)</f>
        <v>G#</v>
      </c>
      <c r="D19" s="22"/>
      <c r="H19" s="27" t="str">
        <f ca="1">C17</f>
        <v>G</v>
      </c>
      <c r="I19" s="3">
        <f ca="1">$I$26-C18</f>
        <v>110</v>
      </c>
      <c r="J19" s="26">
        <f ca="1">$I$26-C20</f>
        <v>121.80000000000001</v>
      </c>
      <c r="K19" s="14">
        <f ca="1">$I$26-C22</f>
        <v>133.5</v>
      </c>
      <c r="L19">
        <v>7</v>
      </c>
    </row>
    <row r="20" spans="1:12" ht="15" thickBot="1">
      <c r="A20" s="1">
        <v>8</v>
      </c>
      <c r="B20" s="1">
        <v>4</v>
      </c>
      <c r="C20" s="23">
        <f ca="1">OFFSET(Sheet1!$E$33,B20,$C$1+A20)</f>
        <v>179.2</v>
      </c>
      <c r="D20" s="24" t="s">
        <v>42</v>
      </c>
      <c r="H20" s="27"/>
      <c r="I20" s="3"/>
      <c r="J20" s="26"/>
      <c r="K20" s="14"/>
    </row>
    <row r="21" spans="1:12">
      <c r="A21" s="1">
        <v>9</v>
      </c>
      <c r="B21" s="1">
        <v>0</v>
      </c>
      <c r="C21" s="21" t="str">
        <f ca="1">OFFSET(Sheet1!$E$33,B21,$C$1+A21)</f>
        <v>A</v>
      </c>
      <c r="D21" s="22"/>
      <c r="H21" s="27" t="str">
        <f ca="1">C13</f>
        <v>F</v>
      </c>
      <c r="I21" s="3">
        <f ca="1">$I$26-C14</f>
        <v>83.5</v>
      </c>
      <c r="J21" s="26">
        <f ca="1">$I$26-C16</f>
        <v>97</v>
      </c>
      <c r="K21" s="14">
        <f ca="1">$I$26-C18</f>
        <v>110</v>
      </c>
      <c r="L21">
        <v>5</v>
      </c>
    </row>
    <row r="22" spans="1:12" ht="15" thickBot="1">
      <c r="A22" s="1">
        <v>9</v>
      </c>
      <c r="B22" s="1">
        <v>4</v>
      </c>
      <c r="C22" s="23">
        <f ca="1">OFFSET(Sheet1!$E$33,B22,$C$1+A22)</f>
        <v>167.5</v>
      </c>
      <c r="D22" s="24" t="s">
        <v>42</v>
      </c>
      <c r="H22" s="27" t="str">
        <f ca="1">C11</f>
        <v>E</v>
      </c>
      <c r="I22" s="3">
        <f ca="1">$I$26-C12</f>
        <v>69</v>
      </c>
      <c r="J22" s="26">
        <f ca="1">$I$26-C14</f>
        <v>83.5</v>
      </c>
      <c r="K22" s="14">
        <f ca="1">$I$26-C16</f>
        <v>97</v>
      </c>
      <c r="L22">
        <f>A11</f>
        <v>4</v>
      </c>
    </row>
    <row r="23" spans="1:12">
      <c r="A23" s="1">
        <v>10</v>
      </c>
      <c r="B23" s="1">
        <v>0</v>
      </c>
      <c r="C23" s="21" t="str">
        <f ca="1">OFFSET(Sheet1!$E$33,B23,$C$1+A23)</f>
        <v>Bb</v>
      </c>
      <c r="D23" s="22"/>
      <c r="H23" s="27"/>
      <c r="I23" s="3"/>
      <c r="J23" s="26"/>
      <c r="K23" s="14"/>
    </row>
    <row r="24" spans="1:12" ht="15" thickBot="1">
      <c r="A24" s="1">
        <v>10</v>
      </c>
      <c r="B24" s="1">
        <v>4</v>
      </c>
      <c r="C24" s="23">
        <f ca="1">OFFSET(Sheet1!$E$33,B24,$C$1+A24)</f>
        <v>155.6</v>
      </c>
      <c r="D24" s="24" t="s">
        <v>42</v>
      </c>
      <c r="H24" s="27"/>
      <c r="I24" s="3"/>
      <c r="J24" s="26"/>
      <c r="K24" s="14"/>
    </row>
    <row r="25" spans="1:12">
      <c r="A25" s="1">
        <v>11</v>
      </c>
      <c r="B25" s="1">
        <v>0</v>
      </c>
      <c r="C25" s="21" t="str">
        <f ca="1">OFFSET(Sheet1!$E$33,B25,$C$1+A25)</f>
        <v>H</v>
      </c>
      <c r="D25" s="22"/>
      <c r="H25" s="27" t="str">
        <f ca="1">C5</f>
        <v>C#</v>
      </c>
      <c r="I25" s="3">
        <f ca="1">$I$26-C6</f>
        <v>17.800000000000011</v>
      </c>
      <c r="J25" s="26">
        <f ca="1">$I$26-C8</f>
        <v>35.5</v>
      </c>
      <c r="K25" s="14">
        <f ca="1">$I$26-C10</f>
        <v>53</v>
      </c>
      <c r="L25">
        <v>1</v>
      </c>
    </row>
    <row r="26" spans="1:12" ht="15" thickBot="1">
      <c r="A26" s="1">
        <v>11</v>
      </c>
      <c r="B26" s="1">
        <v>4</v>
      </c>
      <c r="C26" s="23">
        <f ca="1">OFFSET(Sheet1!$E$33,B26,$C$1+A26)</f>
        <v>144.5</v>
      </c>
      <c r="D26" s="24" t="s">
        <v>42</v>
      </c>
      <c r="H26" s="27" t="str">
        <f ca="1">C3</f>
        <v>C</v>
      </c>
      <c r="I26" s="28">
        <f ca="1">C4</f>
        <v>301</v>
      </c>
      <c r="J26" s="28">
        <f ca="1">I26</f>
        <v>301</v>
      </c>
      <c r="K26" s="28">
        <f ca="1">I26</f>
        <v>301</v>
      </c>
      <c r="L26">
        <f>A4</f>
        <v>0</v>
      </c>
    </row>
    <row r="27" spans="1:12">
      <c r="A27" s="1">
        <v>12</v>
      </c>
      <c r="B27" s="1">
        <v>0</v>
      </c>
      <c r="C27" s="21" t="str">
        <f ca="1">OFFSET(Sheet1!$E$33,B27,$C$1+A27)</f>
        <v>C</v>
      </c>
      <c r="D27" s="22"/>
      <c r="H27" s="27"/>
      <c r="I27" s="1">
        <v>0</v>
      </c>
      <c r="J27" s="1">
        <v>0</v>
      </c>
      <c r="K27" s="1">
        <v>0</v>
      </c>
    </row>
    <row r="28" spans="1:12" ht="15" thickBot="1">
      <c r="A28" s="1">
        <v>12</v>
      </c>
      <c r="B28" s="1">
        <v>4</v>
      </c>
      <c r="C28" s="23">
        <f ca="1">OFFSET(Sheet1!$E$33,B28,$C$1+A28)</f>
        <v>134.4</v>
      </c>
      <c r="D28" s="24" t="s">
        <v>42</v>
      </c>
      <c r="H28" s="27"/>
    </row>
    <row r="29" spans="1:12">
      <c r="A29" s="1">
        <v>13</v>
      </c>
      <c r="B29" s="1">
        <v>0</v>
      </c>
      <c r="C29" s="21" t="str">
        <f ca="1">OFFSET(Sheet1!$E$33,B29,$C$1+A29)</f>
        <v>C#</v>
      </c>
      <c r="D29" s="22"/>
      <c r="H29" s="27"/>
    </row>
    <row r="30" spans="1:12" ht="15" thickBot="1">
      <c r="A30" s="1">
        <v>13</v>
      </c>
      <c r="B30" s="1">
        <v>4</v>
      </c>
      <c r="C30" s="23">
        <f ca="1">OFFSET(Sheet1!$E$33,B30,$C$1+A30)</f>
        <v>125.0232558139535</v>
      </c>
      <c r="D30" s="24" t="s">
        <v>42</v>
      </c>
      <c r="H30" s="27"/>
    </row>
  </sheetData>
  <pageMargins left="0.7" right="0.7" top="0.78740157499999996" bottom="0.78740157499999996" header="0.3" footer="0.3"/>
  <pageSetup paperSize="9" orientation="portrait" r:id="rId1"/>
  <headerFooter>
    <oddHeader>&amp;L&amp;"Arial"&amp;8&amp;K000000INTERNAL&amp;1#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0"/>
  <sheetViews>
    <sheetView workbookViewId="0">
      <selection activeCell="F22" sqref="F22"/>
    </sheetView>
  </sheetViews>
  <sheetFormatPr defaultRowHeight="14.4"/>
  <cols>
    <col min="1" max="2" width="9.109375" style="1"/>
    <col min="3" max="3" width="16" style="1" customWidth="1"/>
    <col min="4" max="4" width="42.6640625" bestFit="1" customWidth="1"/>
    <col min="8" max="8" width="2.88671875" customWidth="1"/>
    <col min="9" max="11" width="9.109375" style="1"/>
  </cols>
  <sheetData>
    <row r="1" spans="1:12">
      <c r="B1" s="16" t="s">
        <v>38</v>
      </c>
      <c r="C1" s="16">
        <v>14</v>
      </c>
    </row>
    <row r="2" spans="1:12" ht="15" thickBot="1">
      <c r="A2" s="1" t="s">
        <v>36</v>
      </c>
      <c r="B2" s="1" t="s">
        <v>37</v>
      </c>
    </row>
    <row r="3" spans="1:12">
      <c r="C3" s="17" t="str">
        <f ca="1">OFFSET(Sheet1!$E$33,0,$C$1)</f>
        <v>D</v>
      </c>
      <c r="D3" s="18" t="s">
        <v>39</v>
      </c>
      <c r="H3" s="27" t="str">
        <f ca="1">C3</f>
        <v>D</v>
      </c>
      <c r="I3" s="28" t="s">
        <v>43</v>
      </c>
    </row>
    <row r="4" spans="1:12" ht="15" thickBot="1">
      <c r="A4" s="1">
        <v>0</v>
      </c>
      <c r="B4" s="1">
        <v>4</v>
      </c>
      <c r="C4" s="19">
        <f ca="1">OFFSET(Sheet1!$E$33,B4,$C$1+A4)</f>
        <v>265.5</v>
      </c>
      <c r="D4" s="20" t="s">
        <v>40</v>
      </c>
      <c r="G4" s="30">
        <f>I4</f>
        <v>154</v>
      </c>
      <c r="H4" s="27"/>
      <c r="I4" s="29">
        <v>154</v>
      </c>
      <c r="J4" s="1">
        <f>I4</f>
        <v>154</v>
      </c>
      <c r="K4" s="1">
        <f>I4</f>
        <v>154</v>
      </c>
    </row>
    <row r="5" spans="1:12">
      <c r="A5" s="1">
        <v>1</v>
      </c>
      <c r="B5" s="1">
        <v>0</v>
      </c>
      <c r="C5" s="21" t="str">
        <f ca="1">OFFSET(Sheet1!$E$33,B5,$C$1+A5)</f>
        <v>D#</v>
      </c>
      <c r="D5" s="22"/>
      <c r="G5" s="30">
        <f>I4-I5</f>
        <v>18</v>
      </c>
      <c r="H5" s="27"/>
      <c r="I5" s="29">
        <v>136</v>
      </c>
      <c r="J5" s="1">
        <f>I5</f>
        <v>136</v>
      </c>
      <c r="K5" s="1">
        <f>I5</f>
        <v>136</v>
      </c>
    </row>
    <row r="6" spans="1:12" ht="15" thickBot="1">
      <c r="A6" s="1">
        <v>1</v>
      </c>
      <c r="B6" s="1">
        <v>4</v>
      </c>
      <c r="C6" s="23">
        <f ca="1">OFFSET(Sheet1!$E$33,B6,$C$1+A6)</f>
        <v>248</v>
      </c>
      <c r="D6" s="24" t="s">
        <v>42</v>
      </c>
      <c r="G6" s="30"/>
      <c r="H6" s="27"/>
    </row>
    <row r="7" spans="1:12">
      <c r="A7" s="1">
        <v>2</v>
      </c>
      <c r="B7" s="1">
        <v>0</v>
      </c>
      <c r="C7" s="21" t="str">
        <f ca="1">OFFSET(Sheet1!$E$33,B7,$C$1+A7)</f>
        <v>E</v>
      </c>
      <c r="D7" s="22"/>
      <c r="G7" s="30">
        <f>I5-I7</f>
        <v>18</v>
      </c>
      <c r="H7" s="27"/>
      <c r="I7" s="29">
        <v>118</v>
      </c>
      <c r="J7" s="1">
        <f>I7</f>
        <v>118</v>
      </c>
      <c r="K7" s="1">
        <f>I7</f>
        <v>118</v>
      </c>
    </row>
    <row r="8" spans="1:12" ht="15" thickBot="1">
      <c r="A8" s="1">
        <v>2</v>
      </c>
      <c r="B8" s="1">
        <v>4</v>
      </c>
      <c r="C8" s="23">
        <f ca="1">OFFSET(Sheet1!$E$33,B8,$C$1+A8)</f>
        <v>232</v>
      </c>
      <c r="D8" s="24" t="s">
        <v>42</v>
      </c>
      <c r="G8" s="30">
        <f>I7-I8</f>
        <v>18</v>
      </c>
      <c r="H8" s="27"/>
      <c r="I8" s="29">
        <v>100</v>
      </c>
      <c r="J8" s="1">
        <f>I8</f>
        <v>100</v>
      </c>
      <c r="K8" s="1">
        <f>I8</f>
        <v>100</v>
      </c>
    </row>
    <row r="9" spans="1:12">
      <c r="A9" s="1">
        <v>3</v>
      </c>
      <c r="B9" s="1">
        <v>0</v>
      </c>
      <c r="C9" s="21" t="str">
        <f ca="1">OFFSET(Sheet1!$E$33,B9,$C$1+A9)</f>
        <v>F</v>
      </c>
      <c r="D9" s="22"/>
      <c r="G9" s="30"/>
      <c r="H9" s="27"/>
    </row>
    <row r="10" spans="1:12" ht="15" thickBot="1">
      <c r="A10" s="1">
        <v>3</v>
      </c>
      <c r="B10" s="1">
        <v>4</v>
      </c>
      <c r="C10" s="23">
        <f ca="1">OFFSET(Sheet1!$E$33,B10,$C$1+A10)</f>
        <v>217.5</v>
      </c>
      <c r="D10" s="24" t="s">
        <v>42</v>
      </c>
      <c r="G10" s="30">
        <f>I8-I10</f>
        <v>18</v>
      </c>
      <c r="H10" s="27"/>
      <c r="I10" s="29">
        <v>82</v>
      </c>
      <c r="J10" s="1">
        <f>I10</f>
        <v>82</v>
      </c>
      <c r="K10" s="1">
        <f>I10</f>
        <v>82</v>
      </c>
    </row>
    <row r="11" spans="1:12">
      <c r="A11" s="1">
        <v>4</v>
      </c>
      <c r="B11" s="1">
        <v>0</v>
      </c>
      <c r="C11" s="21" t="str">
        <f ca="1">OFFSET(Sheet1!$E$33,B11,$C$1+A11)</f>
        <v>F#</v>
      </c>
      <c r="D11" s="22"/>
      <c r="G11" s="30">
        <f>I10-I11</f>
        <v>18</v>
      </c>
      <c r="H11" s="27"/>
      <c r="I11" s="29">
        <v>64</v>
      </c>
      <c r="J11" s="1">
        <f>I11</f>
        <v>64</v>
      </c>
      <c r="K11" s="1">
        <f>I11</f>
        <v>64</v>
      </c>
    </row>
    <row r="12" spans="1:12" ht="15" thickBot="1">
      <c r="A12" s="1">
        <v>4</v>
      </c>
      <c r="B12" s="1">
        <v>4</v>
      </c>
      <c r="C12" s="23">
        <f ca="1">OFFSET(Sheet1!$E$33,B12,$C$1+A12)</f>
        <v>204</v>
      </c>
      <c r="D12" s="24" t="s">
        <v>42</v>
      </c>
      <c r="G12" s="30"/>
      <c r="H12" s="27"/>
    </row>
    <row r="13" spans="1:12">
      <c r="A13" s="1">
        <v>5</v>
      </c>
      <c r="B13" s="1">
        <v>0</v>
      </c>
      <c r="C13" s="21" t="str">
        <f ca="1">OFFSET(Sheet1!$E$33,B13,$C$1+A13)</f>
        <v>G</v>
      </c>
      <c r="D13" s="22"/>
      <c r="G13" s="30">
        <f>I11-I13</f>
        <v>29</v>
      </c>
      <c r="H13" s="27"/>
      <c r="I13" s="29">
        <v>35</v>
      </c>
      <c r="J13" s="1">
        <f>I13</f>
        <v>35</v>
      </c>
      <c r="K13" s="1">
        <f>I13</f>
        <v>35</v>
      </c>
    </row>
    <row r="14" spans="1:12" ht="15" thickBot="1">
      <c r="A14" s="1">
        <v>5</v>
      </c>
      <c r="B14" s="1">
        <v>4</v>
      </c>
      <c r="C14" s="23">
        <f ca="1">OFFSET(Sheet1!$E$33,B14,$C$1+A14)</f>
        <v>191</v>
      </c>
      <c r="D14" s="24" t="s">
        <v>42</v>
      </c>
      <c r="H14" s="27"/>
      <c r="I14" s="3"/>
      <c r="J14" s="26"/>
      <c r="K14" s="14"/>
    </row>
    <row r="15" spans="1:12">
      <c r="A15" s="1">
        <v>6</v>
      </c>
      <c r="B15" s="1">
        <v>0</v>
      </c>
      <c r="C15" s="21" t="str">
        <f ca="1">OFFSET(Sheet1!$E$33,B15,$C$1+A15)</f>
        <v>G#</v>
      </c>
      <c r="D15" s="22"/>
      <c r="H15" s="27" t="str">
        <f ca="1">C25</f>
        <v>C#</v>
      </c>
      <c r="I15" s="3">
        <f ca="1">$I$26-C26</f>
        <v>140.47674418604652</v>
      </c>
      <c r="J15" s="26">
        <f ca="1">$I$26-C28</f>
        <v>149.30738307253392</v>
      </c>
      <c r="K15" s="14">
        <f ca="1">$I$26-C30</f>
        <v>157.56445245939057</v>
      </c>
      <c r="L15">
        <v>11</v>
      </c>
    </row>
    <row r="16" spans="1:12" ht="15" thickBot="1">
      <c r="A16" s="1">
        <v>6</v>
      </c>
      <c r="B16" s="1">
        <v>4</v>
      </c>
      <c r="C16" s="23">
        <f ca="1">OFFSET(Sheet1!$E$33,B16,$C$1+A16)</f>
        <v>179.2</v>
      </c>
      <c r="D16" s="24" t="s">
        <v>42</v>
      </c>
      <c r="H16" s="27" t="str">
        <f ca="1">C23</f>
        <v>C</v>
      </c>
      <c r="I16" s="3">
        <f ca="1">$I$26-C24</f>
        <v>131.1</v>
      </c>
      <c r="J16" s="26">
        <f ca="1">$I$26-C26</f>
        <v>140.47674418604652</v>
      </c>
      <c r="K16" s="14">
        <f ca="1">$I$26-C28</f>
        <v>149.30738307253392</v>
      </c>
      <c r="L16">
        <v>10</v>
      </c>
    </row>
    <row r="17" spans="1:12">
      <c r="A17" s="1">
        <v>7</v>
      </c>
      <c r="B17" s="1">
        <v>0</v>
      </c>
      <c r="C17" s="21" t="str">
        <f ca="1">OFFSET(Sheet1!$E$33,B17,$C$1+A17)</f>
        <v>A</v>
      </c>
      <c r="D17" s="22"/>
      <c r="H17" s="27"/>
      <c r="I17" s="3"/>
      <c r="J17" s="26"/>
      <c r="K17" s="14"/>
    </row>
    <row r="18" spans="1:12" ht="15" thickBot="1">
      <c r="A18" s="1">
        <v>7</v>
      </c>
      <c r="B18" s="1">
        <v>4</v>
      </c>
      <c r="C18" s="23">
        <f ca="1">OFFSET(Sheet1!$E$33,B18,$C$1+A18)</f>
        <v>167.5</v>
      </c>
      <c r="D18" s="24" t="s">
        <v>42</v>
      </c>
      <c r="H18" s="27" t="str">
        <f ca="1">C19</f>
        <v>Bb</v>
      </c>
      <c r="I18" s="3">
        <f ca="1">$I$26-C20</f>
        <v>109.9</v>
      </c>
      <c r="J18" s="26">
        <f ca="1">$I$26-C22</f>
        <v>121</v>
      </c>
      <c r="K18" s="14">
        <f ca="1">$I$26-C24</f>
        <v>131.1</v>
      </c>
      <c r="L18">
        <v>8</v>
      </c>
    </row>
    <row r="19" spans="1:12">
      <c r="A19" s="1">
        <v>8</v>
      </c>
      <c r="B19" s="1">
        <v>0</v>
      </c>
      <c r="C19" s="21" t="str">
        <f ca="1">OFFSET(Sheet1!$E$33,B19,$C$1+A19)</f>
        <v>Bb</v>
      </c>
      <c r="D19" s="22"/>
      <c r="H19" s="27" t="str">
        <f ca="1">C17</f>
        <v>A</v>
      </c>
      <c r="I19" s="3">
        <f ca="1">$I$26-C18</f>
        <v>98</v>
      </c>
      <c r="J19" s="26">
        <f ca="1">$I$26-C20</f>
        <v>109.9</v>
      </c>
      <c r="K19" s="14">
        <f ca="1">$I$26-C22</f>
        <v>121</v>
      </c>
      <c r="L19">
        <v>7</v>
      </c>
    </row>
    <row r="20" spans="1:12" ht="15" thickBot="1">
      <c r="A20" s="1">
        <v>8</v>
      </c>
      <c r="B20" s="1">
        <v>4</v>
      </c>
      <c r="C20" s="23">
        <f ca="1">OFFSET(Sheet1!$E$33,B20,$C$1+A20)</f>
        <v>155.6</v>
      </c>
      <c r="D20" s="24" t="s">
        <v>42</v>
      </c>
      <c r="H20" s="27"/>
      <c r="I20" s="3"/>
      <c r="J20" s="26"/>
      <c r="K20" s="14"/>
    </row>
    <row r="21" spans="1:12">
      <c r="A21" s="1">
        <v>9</v>
      </c>
      <c r="B21" s="1">
        <v>0</v>
      </c>
      <c r="C21" s="21" t="str">
        <f ca="1">OFFSET(Sheet1!$E$33,B21,$C$1+A21)</f>
        <v>H</v>
      </c>
      <c r="D21" s="22"/>
      <c r="H21" s="27" t="str">
        <f ca="1">C13</f>
        <v>G</v>
      </c>
      <c r="I21" s="3">
        <f ca="1">$I$26-C14</f>
        <v>74.5</v>
      </c>
      <c r="J21" s="26">
        <f ca="1">$I$26-C16</f>
        <v>86.300000000000011</v>
      </c>
      <c r="K21" s="14">
        <f ca="1">$I$26-C18</f>
        <v>98</v>
      </c>
      <c r="L21">
        <v>5</v>
      </c>
    </row>
    <row r="22" spans="1:12" ht="15" thickBot="1">
      <c r="A22" s="1">
        <v>9</v>
      </c>
      <c r="B22" s="1">
        <v>4</v>
      </c>
      <c r="C22" s="23">
        <f ca="1">OFFSET(Sheet1!$E$33,B22,$C$1+A22)</f>
        <v>144.5</v>
      </c>
      <c r="D22" s="24" t="s">
        <v>42</v>
      </c>
      <c r="H22" s="27" t="str">
        <f ca="1">C11</f>
        <v>F#</v>
      </c>
      <c r="I22" s="3">
        <f ca="1">$I$26-C12</f>
        <v>61.5</v>
      </c>
      <c r="J22" s="26">
        <f ca="1">$I$26-C14</f>
        <v>74.5</v>
      </c>
      <c r="K22" s="14">
        <f ca="1">$I$26-C16</f>
        <v>86.300000000000011</v>
      </c>
      <c r="L22">
        <f>A11</f>
        <v>4</v>
      </c>
    </row>
    <row r="23" spans="1:12">
      <c r="A23" s="1">
        <v>10</v>
      </c>
      <c r="B23" s="1">
        <v>0</v>
      </c>
      <c r="C23" s="21" t="str">
        <f ca="1">OFFSET(Sheet1!$E$33,B23,$C$1+A23)</f>
        <v>C</v>
      </c>
      <c r="D23" s="22"/>
      <c r="H23" s="27"/>
      <c r="I23" s="3"/>
      <c r="J23" s="26"/>
      <c r="K23" s="14"/>
    </row>
    <row r="24" spans="1:12" ht="15" thickBot="1">
      <c r="A24" s="1">
        <v>10</v>
      </c>
      <c r="B24" s="1">
        <v>4</v>
      </c>
      <c r="C24" s="23">
        <f ca="1">OFFSET(Sheet1!$E$33,B24,$C$1+A24)</f>
        <v>134.4</v>
      </c>
      <c r="D24" s="24" t="s">
        <v>42</v>
      </c>
      <c r="H24" s="27"/>
      <c r="I24" s="3"/>
      <c r="J24" s="26"/>
      <c r="K24" s="14"/>
    </row>
    <row r="25" spans="1:12">
      <c r="A25" s="1">
        <v>11</v>
      </c>
      <c r="B25" s="1">
        <v>0</v>
      </c>
      <c r="C25" s="21" t="str">
        <f ca="1">OFFSET(Sheet1!$E$33,B25,$C$1+A25)</f>
        <v>C#</v>
      </c>
      <c r="D25" s="22"/>
      <c r="H25" s="27" t="str">
        <f ca="1">C5</f>
        <v>D#</v>
      </c>
      <c r="I25" s="3">
        <f ca="1">$I$26-C6</f>
        <v>17.5</v>
      </c>
      <c r="J25" s="26">
        <f ca="1">$I$26-C8</f>
        <v>33.5</v>
      </c>
      <c r="K25" s="14">
        <f ca="1">$I$26-C10</f>
        <v>48</v>
      </c>
      <c r="L25">
        <v>1</v>
      </c>
    </row>
    <row r="26" spans="1:12" ht="15" thickBot="1">
      <c r="A26" s="1">
        <v>11</v>
      </c>
      <c r="B26" s="1">
        <v>4</v>
      </c>
      <c r="C26" s="23">
        <f ca="1">OFFSET(Sheet1!$E$33,B26,$C$1+A26)</f>
        <v>125.0232558139535</v>
      </c>
      <c r="D26" s="24" t="s">
        <v>42</v>
      </c>
      <c r="H26" s="27" t="str">
        <f ca="1">C3</f>
        <v>D</v>
      </c>
      <c r="I26" s="28">
        <f ca="1">C4</f>
        <v>265.5</v>
      </c>
      <c r="J26" s="28">
        <f ca="1">I26</f>
        <v>265.5</v>
      </c>
      <c r="K26" s="28">
        <f ca="1">I26</f>
        <v>265.5</v>
      </c>
      <c r="L26">
        <f>A4</f>
        <v>0</v>
      </c>
    </row>
    <row r="27" spans="1:12">
      <c r="A27" s="1">
        <v>12</v>
      </c>
      <c r="B27" s="1">
        <v>0</v>
      </c>
      <c r="C27" s="21" t="str">
        <f ca="1">OFFSET(Sheet1!$E$33,B27,$C$1+A27)</f>
        <v>D</v>
      </c>
      <c r="D27" s="22"/>
      <c r="H27" s="27"/>
      <c r="I27" s="1">
        <v>0</v>
      </c>
      <c r="J27" s="1">
        <v>0</v>
      </c>
      <c r="K27" s="1">
        <v>0</v>
      </c>
    </row>
    <row r="28" spans="1:12" ht="15" thickBot="1">
      <c r="A28" s="1">
        <v>12</v>
      </c>
      <c r="B28" s="1">
        <v>4</v>
      </c>
      <c r="C28" s="23">
        <f ca="1">OFFSET(Sheet1!$E$33,B28,$C$1+A28)</f>
        <v>116.19261692746606</v>
      </c>
      <c r="D28" s="24" t="s">
        <v>42</v>
      </c>
      <c r="H28" s="27"/>
    </row>
    <row r="29" spans="1:12">
      <c r="A29" s="1">
        <v>13</v>
      </c>
      <c r="B29" s="1">
        <v>0</v>
      </c>
      <c r="C29" s="21" t="str">
        <f ca="1">OFFSET(Sheet1!$E$33,B29,$C$1+A29)</f>
        <v>D#</v>
      </c>
      <c r="D29" s="22"/>
      <c r="H29" s="27"/>
    </row>
    <row r="30" spans="1:12" ht="15" thickBot="1">
      <c r="A30" s="1">
        <v>13</v>
      </c>
      <c r="B30" s="1">
        <v>4</v>
      </c>
      <c r="C30" s="23">
        <f ca="1">OFFSET(Sheet1!$E$33,B30,$C$1+A30)</f>
        <v>107.93554754060943</v>
      </c>
      <c r="D30" s="24" t="s">
        <v>42</v>
      </c>
      <c r="H30" s="27"/>
    </row>
  </sheetData>
  <pageMargins left="0.7" right="0.7" top="0.78740157499999996" bottom="0.78740157499999996" header="0.3" footer="0.3"/>
  <pageSetup paperSize="9" orientation="portrait" r:id="rId1"/>
  <headerFooter>
    <oddHeader>&amp;L&amp;"Arial"&amp;8&amp;K000000INTERNAL&amp;1#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W30"/>
  <sheetViews>
    <sheetView workbookViewId="0">
      <selection activeCell="T23" sqref="T23"/>
    </sheetView>
  </sheetViews>
  <sheetFormatPr defaultRowHeight="14.4"/>
  <cols>
    <col min="1" max="2" width="9.109375" style="1"/>
    <col min="3" max="3" width="16" style="1" customWidth="1"/>
    <col min="4" max="4" width="42.6640625" bestFit="1" customWidth="1"/>
    <col min="8" max="8" width="2.88671875" customWidth="1"/>
    <col min="9" max="11" width="9.109375" style="1"/>
  </cols>
  <sheetData>
    <row r="1" spans="1:23">
      <c r="B1" s="16" t="s">
        <v>38</v>
      </c>
      <c r="C1" s="16">
        <v>12</v>
      </c>
    </row>
    <row r="2" spans="1:23" ht="15" thickBot="1">
      <c r="A2" s="1" t="s">
        <v>36</v>
      </c>
      <c r="B2" s="1" t="s">
        <v>37</v>
      </c>
    </row>
    <row r="3" spans="1:23">
      <c r="C3" s="17" t="str">
        <f ca="1">OFFSET(Sheet1!$E$33,0,$C$1)</f>
        <v>C</v>
      </c>
      <c r="D3" s="18" t="s">
        <v>39</v>
      </c>
      <c r="H3" s="27" t="str">
        <f ca="1">C3</f>
        <v>C</v>
      </c>
      <c r="I3" s="28" t="s">
        <v>48</v>
      </c>
    </row>
    <row r="4" spans="1:23" ht="15" thickBot="1">
      <c r="A4" s="1">
        <v>0</v>
      </c>
      <c r="B4" s="1">
        <v>4</v>
      </c>
      <c r="C4" s="19">
        <f ca="1">OFFSET(Sheet1!$E$33,B4,$C$1+A4)</f>
        <v>301</v>
      </c>
      <c r="D4" s="20" t="s">
        <v>40</v>
      </c>
      <c r="H4" s="27"/>
      <c r="I4" s="29">
        <v>0</v>
      </c>
      <c r="J4" s="1">
        <f t="shared" ref="J4:J13" si="0">I4</f>
        <v>0</v>
      </c>
      <c r="K4" s="1">
        <f t="shared" ref="K4:K13" si="1">I4</f>
        <v>0</v>
      </c>
    </row>
    <row r="5" spans="1:23" ht="15" thickBot="1">
      <c r="A5" s="1">
        <v>1</v>
      </c>
      <c r="B5" s="1">
        <v>0</v>
      </c>
      <c r="C5" s="21" t="str">
        <f ca="1">OFFSET(Sheet1!$E$33,B5,$C$1+A5)</f>
        <v>C#</v>
      </c>
      <c r="D5" s="22"/>
      <c r="G5">
        <f t="shared" ref="G5:G7" si="2">I4-I5</f>
        <v>0</v>
      </c>
      <c r="H5" s="27"/>
      <c r="I5" s="29">
        <v>0</v>
      </c>
      <c r="J5" s="1">
        <f t="shared" si="0"/>
        <v>0</v>
      </c>
      <c r="K5" s="1">
        <f t="shared" si="1"/>
        <v>0</v>
      </c>
    </row>
    <row r="6" spans="1:23" ht="15" thickBot="1">
      <c r="A6" s="1">
        <v>1</v>
      </c>
      <c r="B6" s="1">
        <v>4</v>
      </c>
      <c r="C6" s="23">
        <f ca="1">OFFSET(Sheet1!$E$33,B6,$C$1+A6)</f>
        <v>283.2</v>
      </c>
      <c r="D6" s="24" t="s">
        <v>42</v>
      </c>
      <c r="G6">
        <f t="shared" si="2"/>
        <v>0</v>
      </c>
      <c r="H6" s="27"/>
      <c r="I6" s="29">
        <v>0</v>
      </c>
      <c r="J6" s="1">
        <f t="shared" si="0"/>
        <v>0</v>
      </c>
      <c r="K6" s="1">
        <f t="shared" si="1"/>
        <v>0</v>
      </c>
      <c r="S6" s="34"/>
      <c r="T6" s="35"/>
      <c r="U6" s="35"/>
      <c r="V6" s="35"/>
      <c r="W6" s="36"/>
    </row>
    <row r="7" spans="1:23">
      <c r="A7" s="1">
        <v>2</v>
      </c>
      <c r="B7" s="1">
        <v>0</v>
      </c>
      <c r="C7" s="21" t="str">
        <f ca="1">OFFSET(Sheet1!$E$33,B7,$C$1+A7)</f>
        <v>D</v>
      </c>
      <c r="D7" s="22"/>
      <c r="G7">
        <f t="shared" si="2"/>
        <v>0</v>
      </c>
      <c r="H7" s="27"/>
      <c r="I7" s="29">
        <v>0</v>
      </c>
      <c r="J7" s="1">
        <f t="shared" si="0"/>
        <v>0</v>
      </c>
      <c r="K7" s="1">
        <f t="shared" si="1"/>
        <v>0</v>
      </c>
      <c r="S7" s="37"/>
      <c r="T7" s="38" t="s">
        <v>50</v>
      </c>
      <c r="U7" s="38"/>
      <c r="V7" s="38" t="s">
        <v>51</v>
      </c>
      <c r="W7" s="39"/>
    </row>
    <row r="8" spans="1:23" ht="15" thickBot="1">
      <c r="A8" s="1">
        <v>2</v>
      </c>
      <c r="B8" s="1">
        <v>4</v>
      </c>
      <c r="C8" s="23">
        <f ca="1">OFFSET(Sheet1!$E$33,B8,$C$1+A8)</f>
        <v>265.5</v>
      </c>
      <c r="D8" s="24" t="s">
        <v>42</v>
      </c>
      <c r="G8" s="30">
        <v>301</v>
      </c>
      <c r="H8" s="27"/>
      <c r="I8" s="29">
        <v>159</v>
      </c>
      <c r="J8" s="1">
        <f t="shared" si="0"/>
        <v>159</v>
      </c>
      <c r="K8" s="1">
        <f t="shared" si="1"/>
        <v>159</v>
      </c>
      <c r="S8" s="37"/>
      <c r="T8" s="40">
        <v>161.30000000000001</v>
      </c>
      <c r="U8" s="38"/>
      <c r="V8" s="40">
        <v>159</v>
      </c>
      <c r="W8" s="39"/>
    </row>
    <row r="9" spans="1:23">
      <c r="A9" s="1">
        <v>3</v>
      </c>
      <c r="B9" s="1">
        <v>0</v>
      </c>
      <c r="C9" s="21" t="str">
        <f ca="1">OFFSET(Sheet1!$E$33,B9,$C$1+A9)</f>
        <v>D#</v>
      </c>
      <c r="D9" s="22"/>
      <c r="G9" s="30">
        <f>I8-I9</f>
        <v>22</v>
      </c>
      <c r="H9" s="27"/>
      <c r="I9" s="29">
        <v>137</v>
      </c>
      <c r="J9" s="1">
        <f t="shared" si="0"/>
        <v>137</v>
      </c>
      <c r="K9" s="1">
        <f t="shared" si="1"/>
        <v>137</v>
      </c>
      <c r="S9" s="37"/>
      <c r="T9" s="40">
        <v>140</v>
      </c>
      <c r="U9" s="38"/>
      <c r="V9" s="40">
        <v>137</v>
      </c>
      <c r="W9" s="39"/>
    </row>
    <row r="10" spans="1:23" ht="15" thickBot="1">
      <c r="A10" s="1">
        <v>3</v>
      </c>
      <c r="B10" s="1">
        <v>4</v>
      </c>
      <c r="C10" s="23">
        <f ca="1">OFFSET(Sheet1!$E$33,B10,$C$1+A10)</f>
        <v>248</v>
      </c>
      <c r="D10" s="24" t="s">
        <v>42</v>
      </c>
      <c r="G10" s="30">
        <f>I9-I10</f>
        <v>22</v>
      </c>
      <c r="H10" s="27"/>
      <c r="I10" s="29">
        <v>115</v>
      </c>
      <c r="J10" s="1">
        <f t="shared" si="0"/>
        <v>115</v>
      </c>
      <c r="K10" s="1">
        <f t="shared" si="1"/>
        <v>115</v>
      </c>
      <c r="S10" s="37"/>
      <c r="T10" s="40">
        <v>115.5</v>
      </c>
      <c r="U10" s="38"/>
      <c r="V10" s="40">
        <v>115</v>
      </c>
      <c r="W10" s="39"/>
    </row>
    <row r="11" spans="1:23">
      <c r="A11" s="1">
        <v>4</v>
      </c>
      <c r="B11" s="1">
        <v>0</v>
      </c>
      <c r="C11" s="21" t="str">
        <f ca="1">OFFSET(Sheet1!$E$33,B11,$C$1+A11)</f>
        <v>E</v>
      </c>
      <c r="D11" s="22"/>
      <c r="G11" s="30">
        <f>I10-I11</f>
        <v>35</v>
      </c>
      <c r="H11" s="27"/>
      <c r="I11" s="29">
        <v>80</v>
      </c>
      <c r="J11" s="1">
        <f t="shared" si="0"/>
        <v>80</v>
      </c>
      <c r="K11" s="1">
        <f t="shared" si="1"/>
        <v>80</v>
      </c>
      <c r="S11" s="37"/>
      <c r="T11" s="40">
        <v>87.5</v>
      </c>
      <c r="U11" s="38"/>
      <c r="V11" s="40">
        <v>80</v>
      </c>
      <c r="W11" s="39"/>
    </row>
    <row r="12" spans="1:23" ht="15" thickBot="1">
      <c r="A12" s="1">
        <v>4</v>
      </c>
      <c r="B12" s="1">
        <v>4</v>
      </c>
      <c r="C12" s="23">
        <f ca="1">OFFSET(Sheet1!$E$33,B12,$C$1+A12)</f>
        <v>232</v>
      </c>
      <c r="D12" s="24" t="s">
        <v>42</v>
      </c>
      <c r="G12" s="30">
        <f>I11-I12</f>
        <v>20</v>
      </c>
      <c r="H12" s="27"/>
      <c r="I12" s="29">
        <v>60</v>
      </c>
      <c r="J12" s="1">
        <f t="shared" si="0"/>
        <v>60</v>
      </c>
      <c r="K12" s="1">
        <f t="shared" si="1"/>
        <v>60</v>
      </c>
      <c r="S12" s="37"/>
      <c r="T12" s="40">
        <v>65</v>
      </c>
      <c r="U12" s="38"/>
      <c r="V12" s="40">
        <v>60</v>
      </c>
      <c r="W12" s="39"/>
    </row>
    <row r="13" spans="1:23">
      <c r="A13" s="1">
        <v>5</v>
      </c>
      <c r="B13" s="1">
        <v>0</v>
      </c>
      <c r="C13" s="21" t="str">
        <f ca="1">OFFSET(Sheet1!$E$33,B13,$C$1+A13)</f>
        <v>F</v>
      </c>
      <c r="D13" s="22"/>
      <c r="G13" s="30">
        <f>I12-I13</f>
        <v>20</v>
      </c>
      <c r="H13" s="27"/>
      <c r="I13" s="29">
        <v>40</v>
      </c>
      <c r="J13" s="1">
        <f t="shared" si="0"/>
        <v>40</v>
      </c>
      <c r="K13" s="1">
        <f t="shared" si="1"/>
        <v>40</v>
      </c>
      <c r="S13" s="37"/>
      <c r="T13" s="40">
        <v>43</v>
      </c>
      <c r="U13" s="38"/>
      <c r="V13" s="40">
        <v>40</v>
      </c>
      <c r="W13" s="39"/>
    </row>
    <row r="14" spans="1:23" ht="15" thickBot="1">
      <c r="A14" s="1">
        <v>5</v>
      </c>
      <c r="B14" s="1">
        <v>4</v>
      </c>
      <c r="C14" s="23">
        <f ca="1">OFFSET(Sheet1!$E$33,B14,$C$1+A14)</f>
        <v>217.5</v>
      </c>
      <c r="D14" s="24" t="s">
        <v>42</v>
      </c>
      <c r="H14" s="27"/>
      <c r="I14" s="3"/>
      <c r="J14" s="26"/>
      <c r="K14" s="14"/>
      <c r="S14" s="37"/>
      <c r="T14" s="38"/>
      <c r="U14" s="38"/>
      <c r="V14" s="38"/>
      <c r="W14" s="39"/>
    </row>
    <row r="15" spans="1:23">
      <c r="A15" s="1">
        <v>6</v>
      </c>
      <c r="B15" s="1">
        <v>0</v>
      </c>
      <c r="C15" s="21" t="str">
        <f ca="1">OFFSET(Sheet1!$E$33,B15,$C$1+A15)</f>
        <v>F#</v>
      </c>
      <c r="D15" s="22"/>
      <c r="H15" s="27" t="str">
        <f ca="1">C23</f>
        <v>Bb</v>
      </c>
      <c r="I15" s="3">
        <f ca="1">$I$26-C24</f>
        <v>145.4</v>
      </c>
      <c r="J15" s="26">
        <f ca="1">$I$26-C26</f>
        <v>156.5</v>
      </c>
      <c r="K15" s="14">
        <f ca="1">$I$26-C28</f>
        <v>166.6</v>
      </c>
      <c r="L15">
        <v>10</v>
      </c>
      <c r="S15" s="37"/>
      <c r="T15" s="40">
        <v>301</v>
      </c>
      <c r="U15" s="38"/>
      <c r="V15" s="40">
        <v>301</v>
      </c>
      <c r="W15" s="39"/>
    </row>
    <row r="16" spans="1:23" ht="15" thickBot="1">
      <c r="A16" s="1">
        <v>6</v>
      </c>
      <c r="B16" s="1">
        <v>4</v>
      </c>
      <c r="C16" s="23">
        <f ca="1">OFFSET(Sheet1!$E$33,B16,$C$1+A16)</f>
        <v>204</v>
      </c>
      <c r="D16" s="24" t="s">
        <v>42</v>
      </c>
      <c r="H16" s="27"/>
      <c r="I16" s="3"/>
      <c r="J16" s="26"/>
      <c r="K16" s="14"/>
      <c r="S16" s="37"/>
      <c r="T16" s="38"/>
      <c r="U16" s="38"/>
      <c r="V16" s="38"/>
      <c r="W16" s="39"/>
    </row>
    <row r="17" spans="1:23">
      <c r="A17" s="1">
        <v>7</v>
      </c>
      <c r="B17" s="1">
        <v>0</v>
      </c>
      <c r="C17" s="21" t="str">
        <f ca="1">OFFSET(Sheet1!$E$33,B17,$C$1+A17)</f>
        <v>G</v>
      </c>
      <c r="D17" s="22"/>
      <c r="H17" s="27" t="str">
        <f ca="1">C21</f>
        <v>A</v>
      </c>
      <c r="I17" s="3">
        <f ca="1">$I$26-C22</f>
        <v>133.5</v>
      </c>
      <c r="J17" s="26">
        <f ca="1">$I$26-C24</f>
        <v>145.4</v>
      </c>
      <c r="K17" s="14">
        <f ca="1">$I$26-C26</f>
        <v>156.5</v>
      </c>
      <c r="L17">
        <v>9</v>
      </c>
      <c r="S17" s="37"/>
      <c r="T17" s="41" t="s">
        <v>5</v>
      </c>
      <c r="U17" s="38"/>
      <c r="V17" s="41" t="s">
        <v>5</v>
      </c>
      <c r="W17" s="39"/>
    </row>
    <row r="18" spans="1:23" ht="15" thickBot="1">
      <c r="A18" s="1">
        <v>7</v>
      </c>
      <c r="B18" s="1">
        <v>4</v>
      </c>
      <c r="C18" s="23">
        <f ca="1">OFFSET(Sheet1!$E$33,B18,$C$1+A18)</f>
        <v>191</v>
      </c>
      <c r="D18" s="24" t="s">
        <v>42</v>
      </c>
      <c r="H18" s="27"/>
      <c r="I18" s="3"/>
      <c r="J18" s="26"/>
      <c r="K18" s="14"/>
      <c r="S18" s="42"/>
      <c r="T18" s="43"/>
      <c r="U18" s="43"/>
      <c r="V18" s="43"/>
      <c r="W18" s="44"/>
    </row>
    <row r="19" spans="1:23">
      <c r="A19" s="1">
        <v>8</v>
      </c>
      <c r="B19" s="1">
        <v>0</v>
      </c>
      <c r="C19" s="21" t="str">
        <f ca="1">OFFSET(Sheet1!$E$33,B19,$C$1+A19)</f>
        <v>G#</v>
      </c>
      <c r="D19" s="22"/>
      <c r="H19" s="27" t="str">
        <f ca="1">C17</f>
        <v>G</v>
      </c>
      <c r="I19" s="3">
        <f ca="1">$I$26-C18</f>
        <v>110</v>
      </c>
      <c r="J19" s="26">
        <f ca="1">$I$26-C20</f>
        <v>121.80000000000001</v>
      </c>
      <c r="K19" s="14">
        <f ca="1">$I$26-C22</f>
        <v>133.5</v>
      </c>
      <c r="L19">
        <v>7</v>
      </c>
    </row>
    <row r="20" spans="1:23" ht="15" thickBot="1">
      <c r="A20" s="1">
        <v>8</v>
      </c>
      <c r="B20" s="1">
        <v>4</v>
      </c>
      <c r="C20" s="23">
        <f ca="1">OFFSET(Sheet1!$E$33,B20,$C$1+A20)</f>
        <v>179.2</v>
      </c>
      <c r="D20" s="24" t="s">
        <v>42</v>
      </c>
      <c r="H20" s="27"/>
      <c r="I20" s="3"/>
      <c r="J20" s="26"/>
      <c r="K20" s="14"/>
    </row>
    <row r="21" spans="1:23">
      <c r="A21" s="1">
        <v>9</v>
      </c>
      <c r="B21" s="1">
        <v>0</v>
      </c>
      <c r="C21" s="21" t="str">
        <f ca="1">OFFSET(Sheet1!$E$33,B21,$C$1+A21)</f>
        <v>A</v>
      </c>
      <c r="D21" s="22"/>
      <c r="H21" s="27"/>
      <c r="I21" s="3"/>
      <c r="J21" s="26"/>
      <c r="K21" s="14"/>
    </row>
    <row r="22" spans="1:23" ht="15" thickBot="1">
      <c r="A22" s="1">
        <v>9</v>
      </c>
      <c r="B22" s="1">
        <v>4</v>
      </c>
      <c r="C22" s="23">
        <f ca="1">OFFSET(Sheet1!$E$33,B22,$C$1+A22)</f>
        <v>167.5</v>
      </c>
      <c r="D22" s="24" t="s">
        <v>42</v>
      </c>
      <c r="H22" s="27" t="str">
        <f ca="1">C11</f>
        <v>E</v>
      </c>
      <c r="I22" s="3">
        <f ca="1">$I$26-C12</f>
        <v>69</v>
      </c>
      <c r="J22" s="26">
        <f ca="1">$I$26-C14</f>
        <v>83.5</v>
      </c>
      <c r="K22" s="14">
        <f ca="1">$I$26-C16</f>
        <v>97</v>
      </c>
      <c r="L22">
        <f>A11</f>
        <v>4</v>
      </c>
    </row>
    <row r="23" spans="1:23">
      <c r="A23" s="1">
        <v>10</v>
      </c>
      <c r="B23" s="1">
        <v>0</v>
      </c>
      <c r="C23" s="21" t="str">
        <f ca="1">OFFSET(Sheet1!$E$33,B23,$C$1+A23)</f>
        <v>Bb</v>
      </c>
      <c r="D23" s="22"/>
      <c r="H23" s="27" t="str">
        <f ca="1">C9</f>
        <v>D#</v>
      </c>
      <c r="I23" s="3">
        <f ca="1">$I$26-C10</f>
        <v>53</v>
      </c>
      <c r="J23" s="26">
        <f ca="1">$I$26-C12</f>
        <v>69</v>
      </c>
      <c r="K23" s="14">
        <f ca="1">$I$26-C14</f>
        <v>83.5</v>
      </c>
      <c r="L23">
        <v>3</v>
      </c>
    </row>
    <row r="24" spans="1:23" ht="15" thickBot="1">
      <c r="A24" s="1">
        <v>10</v>
      </c>
      <c r="B24" s="1">
        <v>4</v>
      </c>
      <c r="C24" s="23">
        <f ca="1">OFFSET(Sheet1!$E$33,B24,$C$1+A24)</f>
        <v>155.6</v>
      </c>
      <c r="D24" s="24" t="s">
        <v>42</v>
      </c>
      <c r="H24" s="27" t="str">
        <f ca="1">C7</f>
        <v>D</v>
      </c>
      <c r="I24" s="3">
        <f ca="1">$I$26-C8</f>
        <v>35.5</v>
      </c>
      <c r="J24" s="26">
        <f ca="1">$I$26-C10</f>
        <v>53</v>
      </c>
      <c r="K24" s="14">
        <f ca="1">$I$26-C12</f>
        <v>69</v>
      </c>
      <c r="L24">
        <f>A7</f>
        <v>2</v>
      </c>
    </row>
    <row r="25" spans="1:23">
      <c r="A25" s="1">
        <v>11</v>
      </c>
      <c r="B25" s="1">
        <v>0</v>
      </c>
      <c r="C25" s="21" t="str">
        <f ca="1">OFFSET(Sheet1!$E$33,B25,$C$1+A25)</f>
        <v>H</v>
      </c>
      <c r="D25" s="22"/>
      <c r="H25" s="27"/>
      <c r="I25" s="3"/>
      <c r="J25" s="26"/>
      <c r="K25" s="14"/>
    </row>
    <row r="26" spans="1:23" ht="15" thickBot="1">
      <c r="A26" s="1">
        <v>11</v>
      </c>
      <c r="B26" s="1">
        <v>4</v>
      </c>
      <c r="C26" s="23">
        <f ca="1">OFFSET(Sheet1!$E$33,B26,$C$1+A26)</f>
        <v>144.5</v>
      </c>
      <c r="D26" s="24" t="s">
        <v>42</v>
      </c>
      <c r="H26" s="27" t="str">
        <f ca="1">C3</f>
        <v>C</v>
      </c>
      <c r="I26" s="28">
        <f ca="1">C4</f>
        <v>301</v>
      </c>
      <c r="J26" s="28">
        <f ca="1">I26</f>
        <v>301</v>
      </c>
      <c r="K26" s="28">
        <f ca="1">I26</f>
        <v>301</v>
      </c>
      <c r="L26">
        <f>A4</f>
        <v>0</v>
      </c>
    </row>
    <row r="27" spans="1:23">
      <c r="A27" s="1">
        <v>12</v>
      </c>
      <c r="B27" s="1">
        <v>0</v>
      </c>
      <c r="C27" s="21" t="str">
        <f ca="1">OFFSET(Sheet1!$E$33,B27,$C$1+A27)</f>
        <v>C</v>
      </c>
      <c r="D27" s="22"/>
      <c r="H27" s="27"/>
      <c r="I27" s="1">
        <v>0</v>
      </c>
      <c r="J27" s="1">
        <v>0</v>
      </c>
      <c r="K27" s="1">
        <v>0</v>
      </c>
    </row>
    <row r="28" spans="1:23" ht="15" thickBot="1">
      <c r="A28" s="1">
        <v>12</v>
      </c>
      <c r="B28" s="1">
        <v>4</v>
      </c>
      <c r="C28" s="23">
        <f ca="1">OFFSET(Sheet1!$E$33,B28,$C$1+A28)</f>
        <v>134.4</v>
      </c>
      <c r="D28" s="24" t="s">
        <v>42</v>
      </c>
      <c r="H28" s="27"/>
    </row>
    <row r="29" spans="1:23">
      <c r="A29" s="1">
        <v>13</v>
      </c>
      <c r="B29" s="1">
        <v>0</v>
      </c>
      <c r="C29" s="21" t="str">
        <f ca="1">OFFSET(Sheet1!$E$33,B29,$C$1+A29)</f>
        <v>C#</v>
      </c>
      <c r="D29" s="22"/>
      <c r="H29" s="27"/>
    </row>
    <row r="30" spans="1:23" ht="15" thickBot="1">
      <c r="A30" s="1">
        <v>13</v>
      </c>
      <c r="B30" s="1">
        <v>4</v>
      </c>
      <c r="C30" s="23">
        <f ca="1">OFFSET(Sheet1!$E$33,B30,$C$1+A30)</f>
        <v>125.0232558139535</v>
      </c>
      <c r="D30" s="24" t="s">
        <v>42</v>
      </c>
      <c r="H30" s="27"/>
    </row>
  </sheetData>
  <pageMargins left="0.7" right="0.7" top="0.78740157499999996" bottom="0.78740157499999996" header="0.3" footer="0.3"/>
  <pageSetup paperSize="9" orientation="portrait" r:id="rId1"/>
  <headerFooter>
    <oddHeader>&amp;L&amp;"Arial"&amp;8&amp;K000000INTERNAL&amp;1#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0"/>
  <sheetViews>
    <sheetView workbookViewId="0">
      <selection activeCell="K33" sqref="K33"/>
    </sheetView>
  </sheetViews>
  <sheetFormatPr defaultRowHeight="14.4"/>
  <cols>
    <col min="1" max="2" width="9.109375" style="1"/>
    <col min="3" max="3" width="16" style="1" customWidth="1"/>
    <col min="4" max="4" width="42.6640625" bestFit="1" customWidth="1"/>
    <col min="8" max="8" width="2.88671875" customWidth="1"/>
    <col min="9" max="11" width="9.109375" style="1"/>
  </cols>
  <sheetData>
    <row r="1" spans="1:12">
      <c r="A1" s="1" t="s">
        <v>44</v>
      </c>
      <c r="B1" s="16" t="s">
        <v>38</v>
      </c>
      <c r="C1" s="16">
        <v>14</v>
      </c>
    </row>
    <row r="2" spans="1:12" ht="15" thickBot="1">
      <c r="A2" s="1" t="s">
        <v>36</v>
      </c>
      <c r="B2" s="1" t="s">
        <v>37</v>
      </c>
    </row>
    <row r="3" spans="1:12">
      <c r="C3" s="17" t="str">
        <f ca="1">OFFSET(Sheet1!$E$33,0,$C$1)</f>
        <v>D</v>
      </c>
      <c r="D3" s="18" t="s">
        <v>39</v>
      </c>
      <c r="H3" s="27" t="str">
        <f ca="1">C3</f>
        <v>D</v>
      </c>
      <c r="I3" s="28" t="s">
        <v>45</v>
      </c>
    </row>
    <row r="4" spans="1:12" ht="15" thickBot="1">
      <c r="A4" s="1">
        <v>0</v>
      </c>
      <c r="B4" s="1">
        <v>4</v>
      </c>
      <c r="C4" s="19">
        <f ca="1">OFFSET(Sheet1!$E$33,B4,$C$1+A4)</f>
        <v>265.5</v>
      </c>
      <c r="D4" s="20" t="s">
        <v>40</v>
      </c>
      <c r="H4" s="27"/>
    </row>
    <row r="5" spans="1:12">
      <c r="A5" s="1">
        <v>1</v>
      </c>
      <c r="B5" s="1">
        <v>0</v>
      </c>
      <c r="C5" s="21" t="str">
        <f ca="1">OFFSET(Sheet1!$E$33,B5,$C$1+A5)</f>
        <v>D#</v>
      </c>
      <c r="D5" s="22"/>
      <c r="H5" s="27"/>
    </row>
    <row r="6" spans="1:12" ht="15" thickBot="1">
      <c r="A6" s="1">
        <v>1</v>
      </c>
      <c r="B6" s="1">
        <v>4</v>
      </c>
      <c r="C6" s="23">
        <f ca="1">OFFSET(Sheet1!$E$33,B6,$C$1+A6)</f>
        <v>248</v>
      </c>
      <c r="D6" s="24" t="s">
        <v>42</v>
      </c>
      <c r="H6" s="27"/>
    </row>
    <row r="7" spans="1:12">
      <c r="A7" s="1">
        <v>2</v>
      </c>
      <c r="B7" s="1">
        <v>0</v>
      </c>
      <c r="C7" s="21" t="str">
        <f ca="1">OFFSET(Sheet1!$E$33,B7,$C$1+A7)</f>
        <v>E</v>
      </c>
      <c r="D7" s="22"/>
      <c r="H7" s="27"/>
    </row>
    <row r="8" spans="1:12" ht="15" thickBot="1">
      <c r="A8" s="1">
        <v>2</v>
      </c>
      <c r="B8" s="1">
        <v>4</v>
      </c>
      <c r="C8" s="23">
        <f ca="1">OFFSET(Sheet1!$E$33,B8,$C$1+A8)</f>
        <v>232</v>
      </c>
      <c r="D8" s="24" t="s">
        <v>42</v>
      </c>
      <c r="H8" s="27"/>
      <c r="I8" s="29">
        <v>142</v>
      </c>
      <c r="J8" s="1">
        <f>I8</f>
        <v>142</v>
      </c>
      <c r="K8" s="1">
        <f>J8</f>
        <v>142</v>
      </c>
    </row>
    <row r="9" spans="1:12">
      <c r="A9" s="1">
        <v>3</v>
      </c>
      <c r="B9" s="1">
        <v>0</v>
      </c>
      <c r="C9" s="21" t="str">
        <f ca="1">OFFSET(Sheet1!$E$33,B9,$C$1+A9)</f>
        <v>F</v>
      </c>
      <c r="D9" s="22"/>
      <c r="G9" s="31">
        <f t="shared" ref="G9:G12" si="0">I8-I9</f>
        <v>18</v>
      </c>
      <c r="H9" s="27"/>
      <c r="I9" s="29">
        <v>124</v>
      </c>
      <c r="J9" s="1">
        <f t="shared" ref="J9:K9" si="1">I9</f>
        <v>124</v>
      </c>
      <c r="K9" s="1">
        <f t="shared" si="1"/>
        <v>124</v>
      </c>
    </row>
    <row r="10" spans="1:12" ht="15" thickBot="1">
      <c r="A10" s="1">
        <v>3</v>
      </c>
      <c r="B10" s="1">
        <v>4</v>
      </c>
      <c r="C10" s="23">
        <f ca="1">OFFSET(Sheet1!$E$33,B10,$C$1+A10)</f>
        <v>217.5</v>
      </c>
      <c r="D10" s="24" t="s">
        <v>42</v>
      </c>
      <c r="G10" s="31">
        <f t="shared" si="0"/>
        <v>18</v>
      </c>
      <c r="H10" s="27"/>
      <c r="I10" s="29">
        <v>106</v>
      </c>
      <c r="J10" s="1">
        <f t="shared" ref="J10:K10" si="2">I10</f>
        <v>106</v>
      </c>
      <c r="K10" s="1">
        <f t="shared" si="2"/>
        <v>106</v>
      </c>
    </row>
    <row r="11" spans="1:12">
      <c r="A11" s="1">
        <v>4</v>
      </c>
      <c r="B11" s="1">
        <v>0</v>
      </c>
      <c r="C11" s="21" t="str">
        <f ca="1">OFFSET(Sheet1!$E$33,B11,$C$1+A11)</f>
        <v>F#</v>
      </c>
      <c r="D11" s="22"/>
      <c r="G11" s="31">
        <f t="shared" si="0"/>
        <v>25</v>
      </c>
      <c r="H11" s="27"/>
      <c r="I11" s="29">
        <v>81</v>
      </c>
      <c r="J11" s="1">
        <f t="shared" ref="J11:K11" si="3">I11</f>
        <v>81</v>
      </c>
      <c r="K11" s="1">
        <f t="shared" si="3"/>
        <v>81</v>
      </c>
    </row>
    <row r="12" spans="1:12" ht="15" thickBot="1">
      <c r="A12" s="1">
        <v>4</v>
      </c>
      <c r="B12" s="1">
        <v>4</v>
      </c>
      <c r="C12" s="23">
        <f ca="1">OFFSET(Sheet1!$E$33,B12,$C$1+A12)</f>
        <v>204</v>
      </c>
      <c r="D12" s="24" t="s">
        <v>42</v>
      </c>
      <c r="G12" s="31">
        <f t="shared" si="0"/>
        <v>22</v>
      </c>
      <c r="H12" s="27"/>
      <c r="I12" s="29">
        <v>59</v>
      </c>
      <c r="J12" s="1">
        <f t="shared" ref="J12:K12" si="4">I12</f>
        <v>59</v>
      </c>
      <c r="K12" s="1">
        <f t="shared" si="4"/>
        <v>59</v>
      </c>
    </row>
    <row r="13" spans="1:12">
      <c r="A13" s="1">
        <v>5</v>
      </c>
      <c r="B13" s="1">
        <v>0</v>
      </c>
      <c r="C13" s="21" t="str">
        <f ca="1">OFFSET(Sheet1!$E$33,B13,$C$1+A13)</f>
        <v>G</v>
      </c>
      <c r="D13" s="22"/>
      <c r="G13" s="31">
        <f>I12-I13</f>
        <v>22</v>
      </c>
      <c r="H13" s="27"/>
      <c r="I13" s="29">
        <v>37</v>
      </c>
      <c r="J13" s="1">
        <f>I13</f>
        <v>37</v>
      </c>
      <c r="K13" s="1">
        <f>J13</f>
        <v>37</v>
      </c>
    </row>
    <row r="14" spans="1:12" ht="15" thickBot="1">
      <c r="A14" s="1">
        <v>5</v>
      </c>
      <c r="B14" s="1">
        <v>4</v>
      </c>
      <c r="C14" s="23">
        <f ca="1">OFFSET(Sheet1!$E$33,B14,$C$1+A14)</f>
        <v>191</v>
      </c>
      <c r="D14" s="24" t="s">
        <v>42</v>
      </c>
      <c r="H14" s="27" t="str">
        <f ca="1">C23</f>
        <v>C</v>
      </c>
      <c r="I14" s="3">
        <f ca="1">$I$26-C24</f>
        <v>131.1</v>
      </c>
      <c r="J14" s="26">
        <f ca="1">$I$26-C26</f>
        <v>140.47674418604652</v>
      </c>
      <c r="K14" s="14">
        <f ca="1">$I$26-C28</f>
        <v>149.30738307253392</v>
      </c>
      <c r="L14">
        <v>10</v>
      </c>
    </row>
    <row r="15" spans="1:12">
      <c r="A15" s="1">
        <v>6</v>
      </c>
      <c r="B15" s="1">
        <v>0</v>
      </c>
      <c r="C15" s="21" t="str">
        <f ca="1">OFFSET(Sheet1!$E$33,B15,$C$1+A15)</f>
        <v>G#</v>
      </c>
      <c r="D15" s="22"/>
      <c r="H15" s="27"/>
      <c r="I15" s="3"/>
      <c r="J15" s="26"/>
      <c r="K15" s="14"/>
    </row>
    <row r="16" spans="1:12" ht="15" thickBot="1">
      <c r="A16" s="1">
        <v>6</v>
      </c>
      <c r="B16" s="1">
        <v>4</v>
      </c>
      <c r="C16" s="23">
        <f ca="1">OFFSET(Sheet1!$E$33,B16,$C$1+A16)</f>
        <v>179.2</v>
      </c>
      <c r="D16" s="24" t="s">
        <v>42</v>
      </c>
      <c r="H16" s="27" t="str">
        <f ca="1">C21</f>
        <v>H</v>
      </c>
      <c r="I16" s="3">
        <f ca="1">$I$26-C22</f>
        <v>121</v>
      </c>
      <c r="J16" s="26">
        <f ca="1">$I$26-C24</f>
        <v>131.1</v>
      </c>
      <c r="K16" s="14">
        <f ca="1">$I$26-C26</f>
        <v>140.47674418604652</v>
      </c>
      <c r="L16">
        <f>A21</f>
        <v>9</v>
      </c>
    </row>
    <row r="17" spans="1:12">
      <c r="A17" s="1">
        <v>7</v>
      </c>
      <c r="B17" s="1">
        <v>0</v>
      </c>
      <c r="C17" s="21" t="str">
        <f ca="1">OFFSET(Sheet1!$E$33,B17,$C$1+A17)</f>
        <v>A</v>
      </c>
      <c r="D17" s="22"/>
      <c r="H17" s="27"/>
      <c r="I17" s="3"/>
      <c r="J17" s="26"/>
      <c r="K17" s="14"/>
    </row>
    <row r="18" spans="1:12" ht="15" thickBot="1">
      <c r="A18" s="1">
        <v>7</v>
      </c>
      <c r="B18" s="1">
        <v>4</v>
      </c>
      <c r="C18" s="23">
        <f ca="1">OFFSET(Sheet1!$E$33,B18,$C$1+A18)</f>
        <v>167.5</v>
      </c>
      <c r="D18" s="24" t="s">
        <v>42</v>
      </c>
      <c r="H18" s="27" t="str">
        <f ca="1">C17</f>
        <v>A</v>
      </c>
      <c r="I18" s="3">
        <f ca="1">$I$26-C18</f>
        <v>98</v>
      </c>
      <c r="J18" s="26">
        <f ca="1">$I$26-C20</f>
        <v>109.9</v>
      </c>
      <c r="K18" s="14">
        <f ca="1">$I$26-C22</f>
        <v>121</v>
      </c>
      <c r="L18">
        <f>A17</f>
        <v>7</v>
      </c>
    </row>
    <row r="19" spans="1:12">
      <c r="A19" s="1">
        <v>8</v>
      </c>
      <c r="B19" s="1">
        <v>0</v>
      </c>
      <c r="C19" s="21" t="str">
        <f ca="1">OFFSET(Sheet1!$E$33,B19,$C$1+A19)</f>
        <v>Bb</v>
      </c>
      <c r="D19" s="22"/>
      <c r="H19" s="27"/>
      <c r="I19" s="3"/>
      <c r="J19" s="26"/>
      <c r="K19" s="14"/>
    </row>
    <row r="20" spans="1:12" ht="15" thickBot="1">
      <c r="A20" s="1">
        <v>8</v>
      </c>
      <c r="B20" s="1">
        <v>4</v>
      </c>
      <c r="C20" s="23">
        <f ca="1">OFFSET(Sheet1!$E$33,B20,$C$1+A20)</f>
        <v>155.6</v>
      </c>
      <c r="D20" s="24" t="s">
        <v>42</v>
      </c>
      <c r="H20" s="27" t="str">
        <f ca="1">C13</f>
        <v>G</v>
      </c>
      <c r="I20" s="3">
        <f ca="1">$I$26-C14</f>
        <v>74.5</v>
      </c>
      <c r="J20" s="26">
        <f ca="1">$I$26-C16</f>
        <v>86.300000000000011</v>
      </c>
      <c r="K20" s="14">
        <f ca="1">$I$26-C18</f>
        <v>98</v>
      </c>
      <c r="L20">
        <f>A13</f>
        <v>5</v>
      </c>
    </row>
    <row r="21" spans="1:12">
      <c r="A21" s="1">
        <v>9</v>
      </c>
      <c r="B21" s="1">
        <v>0</v>
      </c>
      <c r="C21" s="21" t="str">
        <f ca="1">OFFSET(Sheet1!$E$33,B21,$C$1+A21)</f>
        <v>H</v>
      </c>
      <c r="D21" s="22"/>
      <c r="H21" s="27"/>
      <c r="I21" s="3"/>
      <c r="J21" s="26"/>
      <c r="K21" s="14"/>
    </row>
    <row r="22" spans="1:12" ht="15" thickBot="1">
      <c r="A22" s="1">
        <v>9</v>
      </c>
      <c r="B22" s="1">
        <v>4</v>
      </c>
      <c r="C22" s="23">
        <f ca="1">OFFSET(Sheet1!$E$33,B22,$C$1+A22)</f>
        <v>144.5</v>
      </c>
      <c r="D22" s="24" t="s">
        <v>42</v>
      </c>
      <c r="H22" s="27" t="str">
        <f ca="1">C9</f>
        <v>F</v>
      </c>
      <c r="I22" s="3">
        <f ca="1">$I$26-C10</f>
        <v>48</v>
      </c>
      <c r="J22" s="26">
        <f ca="1">$I$26-C12</f>
        <v>61.5</v>
      </c>
      <c r="K22" s="14">
        <f ca="1">$I$26-C14</f>
        <v>74.5</v>
      </c>
      <c r="L22">
        <v>3</v>
      </c>
    </row>
    <row r="23" spans="1:12">
      <c r="A23" s="1">
        <v>10</v>
      </c>
      <c r="B23" s="1">
        <v>0</v>
      </c>
      <c r="C23" s="21" t="str">
        <f ca="1">OFFSET(Sheet1!$E$33,B23,$C$1+A23)</f>
        <v>C</v>
      </c>
      <c r="D23" s="22"/>
      <c r="H23" s="27"/>
      <c r="I23" s="3"/>
      <c r="J23" s="26"/>
      <c r="K23" s="14"/>
    </row>
    <row r="24" spans="1:12" ht="15" thickBot="1">
      <c r="A24" s="1">
        <v>10</v>
      </c>
      <c r="B24" s="1">
        <v>4</v>
      </c>
      <c r="C24" s="23">
        <f ca="1">OFFSET(Sheet1!$E$33,B24,$C$1+A24)</f>
        <v>134.4</v>
      </c>
      <c r="D24" s="24" t="s">
        <v>42</v>
      </c>
      <c r="H24" s="27" t="str">
        <f ca="1">C7</f>
        <v>E</v>
      </c>
      <c r="I24" s="3">
        <f ca="1">$I$26-C8</f>
        <v>33.5</v>
      </c>
      <c r="J24" s="26">
        <f ca="1">$I$26-C10</f>
        <v>48</v>
      </c>
      <c r="K24" s="14">
        <f ca="1">$I$26-C12</f>
        <v>61.5</v>
      </c>
      <c r="L24">
        <f>A7</f>
        <v>2</v>
      </c>
    </row>
    <row r="25" spans="1:12">
      <c r="A25" s="1">
        <v>11</v>
      </c>
      <c r="B25" s="1">
        <v>0</v>
      </c>
      <c r="C25" s="21" t="str">
        <f ca="1">OFFSET(Sheet1!$E$33,B25,$C$1+A25)</f>
        <v>C#</v>
      </c>
      <c r="D25" s="22"/>
      <c r="H25" s="27"/>
      <c r="I25" s="3"/>
      <c r="J25" s="26"/>
      <c r="K25" s="14"/>
    </row>
    <row r="26" spans="1:12" ht="15" thickBot="1">
      <c r="A26" s="1">
        <v>11</v>
      </c>
      <c r="B26" s="1">
        <v>4</v>
      </c>
      <c r="C26" s="23">
        <f ca="1">OFFSET(Sheet1!$E$33,B26,$C$1+A26)</f>
        <v>125.0232558139535</v>
      </c>
      <c r="D26" s="24" t="s">
        <v>42</v>
      </c>
      <c r="H26" s="27" t="str">
        <f ca="1">C3</f>
        <v>D</v>
      </c>
      <c r="I26" s="28">
        <f ca="1">C4</f>
        <v>265.5</v>
      </c>
      <c r="J26" s="28">
        <f ca="1">I26</f>
        <v>265.5</v>
      </c>
      <c r="K26" s="28">
        <f ca="1">I26</f>
        <v>265.5</v>
      </c>
      <c r="L26">
        <f>A4</f>
        <v>0</v>
      </c>
    </row>
    <row r="27" spans="1:12">
      <c r="A27" s="1">
        <v>12</v>
      </c>
      <c r="B27" s="1">
        <v>0</v>
      </c>
      <c r="C27" s="21" t="str">
        <f ca="1">OFFSET(Sheet1!$E$33,B27,$C$1+A27)</f>
        <v>D</v>
      </c>
      <c r="D27" s="22"/>
      <c r="H27" s="27"/>
      <c r="I27" s="1">
        <v>0</v>
      </c>
      <c r="J27" s="1">
        <v>0</v>
      </c>
      <c r="K27" s="1">
        <v>0</v>
      </c>
    </row>
    <row r="28" spans="1:12" ht="15" thickBot="1">
      <c r="A28" s="1">
        <v>12</v>
      </c>
      <c r="B28" s="1">
        <v>4</v>
      </c>
      <c r="C28" s="23">
        <f ca="1">OFFSET(Sheet1!$E$33,B28,$C$1+A28)</f>
        <v>116.19261692746606</v>
      </c>
      <c r="D28" s="24" t="s">
        <v>42</v>
      </c>
      <c r="H28" s="27"/>
    </row>
    <row r="29" spans="1:12">
      <c r="A29" s="1">
        <v>13</v>
      </c>
      <c r="B29" s="1">
        <v>0</v>
      </c>
      <c r="C29" s="21" t="str">
        <f ca="1">OFFSET(Sheet1!$E$33,B29,$C$1+A29)</f>
        <v>D#</v>
      </c>
      <c r="D29" s="22"/>
      <c r="H29" s="27"/>
    </row>
    <row r="30" spans="1:12" ht="15" thickBot="1">
      <c r="A30" s="1">
        <v>13</v>
      </c>
      <c r="B30" s="1">
        <v>4</v>
      </c>
      <c r="C30" s="23">
        <f ca="1">OFFSET(Sheet1!$E$33,B30,$C$1+A30)</f>
        <v>107.93554754060943</v>
      </c>
      <c r="D30" s="24" t="s">
        <v>42</v>
      </c>
      <c r="H30" s="27"/>
    </row>
  </sheetData>
  <pageMargins left="0.7" right="0.7" top="0.75" bottom="0.75" header="0.3" footer="0.3"/>
  <pageSetup paperSize="9" orientation="portrait" r:id="rId1"/>
  <headerFooter>
    <oddHeader>&amp;L&amp;"Arial"&amp;8&amp;K000000INTERNAL&amp;1#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Sheet1</vt:lpstr>
      <vt:lpstr>Dur</vt:lpstr>
      <vt:lpstr>Uni</vt:lpstr>
      <vt:lpstr>BlueMi</vt:lpstr>
      <vt:lpstr>BlueMi2</vt:lpstr>
      <vt:lpstr>Ind1</vt:lpstr>
      <vt:lpstr>Ind2</vt:lpstr>
      <vt:lpstr>BlueDur</vt:lpstr>
      <vt:lpstr>Mi</vt:lpstr>
      <vt:lpstr>5Mi</vt:lpstr>
      <vt:lpstr>5Dur</vt:lpstr>
    </vt:vector>
  </TitlesOfParts>
  <Company>HP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bboobbeessii@outlook.cz</dc:creator>
  <cp:lastModifiedBy>bboobbeessii@outlook.cz</cp:lastModifiedBy>
  <dcterms:created xsi:type="dcterms:W3CDTF">2022-07-05T18:32:53Z</dcterms:created>
  <dcterms:modified xsi:type="dcterms:W3CDTF">2022-10-02T21:58:18Z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1c9b508-7c6e-42bd-bedf-808292653d6c_Enabled">
    <vt:lpwstr>true</vt:lpwstr>
  </property>
  <property fmtid="{D5CDD505-2E9C-101B-9397-08002B2CF9AE}" pid="3" name="MSIP_Label_b1c9b508-7c6e-42bd-bedf-808292653d6c_SetDate">
    <vt:lpwstr>2022-09-05T07:44:47Z</vt:lpwstr>
  </property>
  <property fmtid="{D5CDD505-2E9C-101B-9397-08002B2CF9AE}" pid="4" name="MSIP_Label_b1c9b508-7c6e-42bd-bedf-808292653d6c_Method">
    <vt:lpwstr>Standard</vt:lpwstr>
  </property>
  <property fmtid="{D5CDD505-2E9C-101B-9397-08002B2CF9AE}" pid="5" name="MSIP_Label_b1c9b508-7c6e-42bd-bedf-808292653d6c_Name">
    <vt:lpwstr>b1c9b508-7c6e-42bd-bedf-808292653d6c</vt:lpwstr>
  </property>
  <property fmtid="{D5CDD505-2E9C-101B-9397-08002B2CF9AE}" pid="6" name="MSIP_Label_b1c9b508-7c6e-42bd-bedf-808292653d6c_SiteId">
    <vt:lpwstr>2882be50-2012-4d88-ac86-544124e120c8</vt:lpwstr>
  </property>
  <property fmtid="{D5CDD505-2E9C-101B-9397-08002B2CF9AE}" pid="7" name="MSIP_Label_b1c9b508-7c6e-42bd-bedf-808292653d6c_ActionId">
    <vt:lpwstr>0067730c-fead-427b-887d-dafe1088611e</vt:lpwstr>
  </property>
  <property fmtid="{D5CDD505-2E9C-101B-9397-08002B2CF9AE}" pid="8" name="MSIP_Label_b1c9b508-7c6e-42bd-bedf-808292653d6c_ContentBits">
    <vt:lpwstr>3</vt:lpwstr>
  </property>
</Properties>
</file>